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Información Pública mes Agosto  2022\art. 10\Numeral 3 y 4\Num. 4-Art. 10\"/>
    </mc:Choice>
  </mc:AlternateContent>
  <bookViews>
    <workbookView xWindow="0" yWindow="0" windowWidth="14370" windowHeight="6015"/>
  </bookViews>
  <sheets>
    <sheet name="Art. 10 # 4" sheetId="23" r:id="rId1"/>
    <sheet name="Art. 10 # 12" sheetId="29" r:id="rId2"/>
    <sheet name="Art. 10 # 22" sheetId="25" r:id="rId3"/>
    <sheet name="Art. 11 # 2" sheetId="7" r:id="rId4"/>
    <sheet name="Art. 11 # 3" sheetId="34" r:id="rId5"/>
  </sheets>
  <definedNames>
    <definedName name="_xlnm._FilterDatabase" localSheetId="1" hidden="1">'Art. 10 # 12'!$B$4:$K$28</definedName>
    <definedName name="_xlnm._FilterDatabase" localSheetId="0" hidden="1">'Art. 10 # 4'!$A$10:$H$27</definedName>
    <definedName name="_xlnm._FilterDatabase" localSheetId="3" hidden="1">'Art. 11 # 2'!$B$7:$H$16</definedName>
  </definedNames>
  <calcPr calcId="152511"/>
</workbook>
</file>

<file path=xl/calcChain.xml><?xml version="1.0" encoding="utf-8"?>
<calcChain xmlns="http://schemas.openxmlformats.org/spreadsheetml/2006/main">
  <c r="F14" i="25" l="1"/>
  <c r="F15" i="25"/>
  <c r="F29" i="25"/>
  <c r="F33" i="25" l="1"/>
  <c r="F31" i="25"/>
  <c r="F32" i="25" l="1"/>
  <c r="G27" i="23" l="1"/>
  <c r="F25" i="25" l="1"/>
  <c r="F24" i="25"/>
  <c r="F23" i="25"/>
  <c r="F26" i="25"/>
  <c r="F28" i="25"/>
  <c r="F19" i="25"/>
  <c r="F30" i="25" l="1"/>
  <c r="F20" i="25"/>
  <c r="F27" i="25"/>
  <c r="F21" i="25"/>
  <c r="F21" i="7"/>
  <c r="F34" i="25" l="1"/>
  <c r="J30" i="29"/>
  <c r="K30" i="29"/>
  <c r="G18" i="34" l="1"/>
  <c r="K19" i="34" s="1"/>
</calcChain>
</file>

<file path=xl/sharedStrings.xml><?xml version="1.0" encoding="utf-8"?>
<sst xmlns="http://schemas.openxmlformats.org/spreadsheetml/2006/main" count="362" uniqueCount="226">
  <si>
    <t>No.</t>
  </si>
  <si>
    <t>NOMBRAMIENTO No.</t>
  </si>
  <si>
    <t>RENGLON</t>
  </si>
  <si>
    <t>Chimaltenango</t>
  </si>
  <si>
    <t>TOTAL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</si>
  <si>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</si>
  <si>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</si>
  <si>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</si>
  <si>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</si>
  <si>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</si>
  <si>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</si>
  <si>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</si>
  <si>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</si>
  <si>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</si>
  <si>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</si>
  <si>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</si>
  <si>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</si>
  <si>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</si>
  <si>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</si>
  <si>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</si>
  <si>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</si>
  <si>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</si>
  <si>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</si>
  <si>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</si>
  <si>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</si>
  <si>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</si>
  <si>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</si>
  <si>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</si>
  <si>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</si>
  <si>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</si>
  <si>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</si>
  <si>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</si>
  <si>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</si>
  <si>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</si>
  <si>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</si>
  <si>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</si>
  <si>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</si>
  <si>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</si>
  <si>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</si>
  <si>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</si>
  <si>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</si>
  <si>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</si>
  <si>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</si>
  <si>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</si>
  <si>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</si>
  <si>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</si>
  <si>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</si>
  <si>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</si>
  <si>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</si>
  <si>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</si>
  <si>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</si>
  <si>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</si>
  <si>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>NOMBRE DEL PROVEEDOR</t>
  </si>
  <si>
    <t>NIT DEL PROVEEDOR</t>
  </si>
  <si>
    <t>Ley de Acceso a la Información Publica</t>
  </si>
  <si>
    <t>HOJA No. 1</t>
  </si>
  <si>
    <t>No. De Orden</t>
  </si>
  <si>
    <t>NOMBRES Y APELLIDOS</t>
  </si>
  <si>
    <t>PERIODO</t>
  </si>
  <si>
    <t>FUENTE</t>
  </si>
  <si>
    <t>MONTO</t>
  </si>
  <si>
    <t>SERVICIO</t>
  </si>
  <si>
    <t>DESCRIPCION</t>
  </si>
  <si>
    <t>FACTURA</t>
  </si>
  <si>
    <t>FECHA</t>
  </si>
  <si>
    <t>Maria Maxima Elena Camey Guerra</t>
  </si>
  <si>
    <t>Maria Angelica Lacan Tzul</t>
  </si>
  <si>
    <t>Servicios  Tecnicos</t>
  </si>
  <si>
    <t>Servicios Profesionales</t>
  </si>
  <si>
    <t>Servicios Tecnicos</t>
  </si>
  <si>
    <t>Alba Gricelda Uzen Sal</t>
  </si>
  <si>
    <t>Marta Ixchel Sincal Cumez</t>
  </si>
  <si>
    <t>Maria Victoria Xic Ordoñez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</si>
  <si>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</si>
  <si>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</si>
  <si>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</si>
  <si>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</si>
  <si>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</si>
  <si>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</si>
  <si>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</si>
  <si>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 xml:space="preserve">                            </t>
  </si>
  <si>
    <t xml:space="preserve">                   </t>
  </si>
  <si>
    <t xml:space="preserve">Verónica Violeta Isidro Marroquín </t>
  </si>
  <si>
    <t xml:space="preserve">Julissa Magaly Hurtado López </t>
  </si>
  <si>
    <t>Servicios  Técnicos</t>
  </si>
  <si>
    <t>Servicios Técnicos</t>
  </si>
  <si>
    <t xml:space="preserve">Estela Sarahí Araujo Rodas </t>
  </si>
  <si>
    <t xml:space="preserve">Maria Cristina Car Oxi </t>
  </si>
  <si>
    <t xml:space="preserve">Juana del Carmen Tacam Poncio </t>
  </si>
  <si>
    <t>.</t>
  </si>
  <si>
    <t xml:space="preserve"> Juana del Carmen Tacam Poncio </t>
  </si>
  <si>
    <t xml:space="preserve">Walter Orlando Chinchilla Veliz </t>
  </si>
  <si>
    <t xml:space="preserve">Hugo Leonel  Colon Tzian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</si>
  <si>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</si>
  <si>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</si>
  <si>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Jennifer Ivone Carías Granados</t>
  </si>
  <si>
    <t>Melany Anali Yac Charar</t>
  </si>
  <si>
    <t>Amelia Susana Sapon Mejia</t>
  </si>
  <si>
    <t>TIPO</t>
  </si>
  <si>
    <t>NOMBRE DEL SERVIDOR PÚBLICO O PERSONA NOMBRADA</t>
  </si>
  <si>
    <t>Nacional</t>
  </si>
  <si>
    <t>Internacional</t>
  </si>
  <si>
    <t>Sin Movimiento</t>
  </si>
  <si>
    <t>Listado de viajes nacionales e internacionales</t>
  </si>
  <si>
    <t>Blanca Adilia Rodriguez Ortega de Lemus</t>
  </si>
  <si>
    <t>32644-5</t>
  </si>
  <si>
    <t>Empresa Eléctrica de Guatemala</t>
  </si>
  <si>
    <t>Encargada Temporal de Tesorería</t>
  </si>
  <si>
    <t>Defensoría de la Mujer Indígena</t>
  </si>
  <si>
    <t>Listado de viajes internacionales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</si>
  <si>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</si>
  <si>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</si>
  <si>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</si>
  <si>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</si>
  <si>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</si>
  <si>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</si>
  <si>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</si>
  <si>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</si>
  <si>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</si>
  <si>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Boletos Aereos</t>
  </si>
  <si>
    <t>DATOS A REPORTAR:</t>
  </si>
  <si>
    <t>FECHA DE LA FACTURA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</si>
  <si>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</si>
  <si>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</si>
  <si>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</si>
  <si>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</si>
  <si>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</si>
  <si>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Total compra de Boleto Aereo</t>
  </si>
  <si>
    <t xml:space="preserve">Defensoría de la Mujer Indígena </t>
  </si>
  <si>
    <t>LOGROS ALCANZADOS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</si>
  <si>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</si>
  <si>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</si>
  <si>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</si>
  <si>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</si>
  <si>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</si>
  <si>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</si>
  <si>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</si>
  <si>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Luis Gerardo Barrientos Yac</t>
  </si>
  <si>
    <t>Kevin Estuardo López González</t>
  </si>
  <si>
    <t>Antigua Guatemala, Sacatepéquez</t>
  </si>
  <si>
    <t>INFORMACIÓN PÚBLICA DE OFICIO ARTÍCULO 10 NUMERAL 4</t>
  </si>
  <si>
    <t>Conducción de vehículo para el traslado de personal de la Unidad Jurídica</t>
  </si>
  <si>
    <t xml:space="preserve">Toribia Chávez Simón de Rodríguez </t>
  </si>
  <si>
    <t>Aura Yolanda Ajín Malchic</t>
  </si>
  <si>
    <t>TOTAL PRESUPUESTARIO SEGÚN SICOIN</t>
  </si>
  <si>
    <t>Art. 11 numeral 3 Información Pública de Oficio del Organismo Ejecutivo</t>
  </si>
  <si>
    <t xml:space="preserve">Ley de Acceso a la Información Pública </t>
  </si>
  <si>
    <t>Art. 11 numeral 2 Información Pública de Oficio del Organismo Ejecutivo</t>
  </si>
  <si>
    <t>Listado de asesores</t>
  </si>
  <si>
    <t xml:space="preserve"> Artículo 10 numeral 22 Información Pública de Oficio</t>
  </si>
  <si>
    <t>Información de compras directas realizadas</t>
  </si>
  <si>
    <t>Realización de inventario físico de activos fijos y bienes fungibles y actualización de tarjetas de responsabilidad</t>
  </si>
  <si>
    <t>Bélica Catarina Sapón Ramos</t>
  </si>
  <si>
    <t>Hugo Leonel Colón Tzian</t>
  </si>
  <si>
    <t>576937K</t>
  </si>
  <si>
    <t>Proyectos Empresariales Sociedad Anónima</t>
  </si>
  <si>
    <t>Carlos Fernando Mux Son</t>
  </si>
  <si>
    <t xml:space="preserve">Nilda Ileana Quex Mucía </t>
  </si>
  <si>
    <t>Contrato Administrativo de servicios técnicos para el renglón 183 (Servicios jurídicos) No. 50-2022-183. Sede Regional de Izabal de la Defensoría de la Mujer Indígena.</t>
  </si>
  <si>
    <t>Contrato Administrativo de servicios profesionales para renglón 183 (Servicios jurídicos) No. 59 -2022-183. Sede Regional de Quiché de la Defensoría de la Mujer Indígena.</t>
  </si>
  <si>
    <t>Contrato Administrativo de servicios profesionales para el renglón 183 (Servicios jurídicos) No. 30-2022-183. Sede Regional de Totonicapán de la Defensoría de la Mujer Indígena.</t>
  </si>
  <si>
    <t>Contrato Administrativo de servicios profesionales para el renglón 183 (Servicios jurídicos) No. 29-2022-183. Sede Regional de Chimaltenango de la Defensoría de la Mujer Indígena.</t>
  </si>
  <si>
    <t>Contrato Administrativo de servicios profesionales para renglón 183 (Servicios jurídicos) No. 58 -2022-183. Sede Regional de Suchitepéquez de la Defensoría de la Mujer Indígena.</t>
  </si>
  <si>
    <t>Contrato Administrativo de servicios técnicos para el renglón 183 (Servicios jurídicos) No. 27-2022-183. Sede Regional de Santa Rosa de la Defensoría de la Mujer Indígena.</t>
  </si>
  <si>
    <t>Contrato Administrativo de servicios técnicos para el renglón 183 (Servicios jurídicos) No. 38-2022-183. Sede Regional de Totonicapán de la Defensoría de la Mujer Indígena.</t>
  </si>
  <si>
    <t>Contrato Administrativo de servicios técnicos para el renglón 183 (Servicios jurídicos) No. 26-2022-183. Sede Regional de San Marcos de la Defensoría de la Mujer Indígena.</t>
  </si>
  <si>
    <t>Contrato Administrativo de servicios técnicos para el renglón 183 (Servicios jurídicos) No. 25-2022-183. Sede Regional de Chimaltenango de la Defensoría de la Mujer Indígena.</t>
  </si>
  <si>
    <t>Contrato Administrativo de servicios profesionales para el renglón 183 (Servicios jurídicos) No. 56-2022-183. Sede Central de la Defensoría de la Mujer Indígena.</t>
  </si>
  <si>
    <t>Contrato Administrativo de servicios profesionales para el renglón 183 (Servicios jurídicos) No. 01-2022-183. Sede Central de la Defensoría de la Mujer Indígena.</t>
  </si>
  <si>
    <t>Contrato Administrativo de servicios técnicos para el renglón 183 (Servicios jurídicos) No. 24-2022-183. Sede Regional de Sololá de la Defensoría de la Mujer Indígena.</t>
  </si>
  <si>
    <t>330651-8</t>
  </si>
  <si>
    <t>EMPRESA MUNICIPAL DE AGUA</t>
  </si>
  <si>
    <t>Lcda. Shirley Gabriela Sinay Cifuentes</t>
  </si>
  <si>
    <t>*Información según SICOIN</t>
  </si>
  <si>
    <t>María Antonia Guanta Quex</t>
  </si>
  <si>
    <t>Izabal, Poptún Petén, Alta Verapaz y Baja Verapaz</t>
  </si>
  <si>
    <t>Conducción de vehículo para el traslado y entrega de insumos a las Sedes Regionales</t>
  </si>
  <si>
    <t>Chimaltenango, Sololá y Totonicapán</t>
  </si>
  <si>
    <t>Obed García Argueta</t>
  </si>
  <si>
    <t>Conducción de vehículo para traslado de personal de la Unidad de Inventarios e insumos de almacén</t>
  </si>
  <si>
    <t xml:space="preserve">Chimaltenango </t>
  </si>
  <si>
    <t>Conducción de vehículo para el traslado de personal de la Unidad de Informática y entrega de insumos de almacén</t>
  </si>
  <si>
    <t xml:space="preserve">Conducción de vehículo para el traslado de personal de la Unidad de Informática </t>
  </si>
  <si>
    <t>Cobán, Alta Verapaz</t>
  </si>
  <si>
    <t>Conducción de vehículo para el traslado de personal de la Unidad de RRHH</t>
  </si>
  <si>
    <t>Mantenimiento preventivo de ordenadores, equipo multifuncional, vinculación de ordenadores con servidor MAS, configuraciones de equipos en red</t>
  </si>
  <si>
    <t>San Marcos y Quetzaltenango</t>
  </si>
  <si>
    <t>Conducción de vehículo para el traslado de personal de Inventario e insumos de almacén</t>
  </si>
  <si>
    <t>Audiencia de proceso de paternidad y procuración</t>
  </si>
  <si>
    <t>Ana Marleny Socó Abaj</t>
  </si>
  <si>
    <t xml:space="preserve">Procuración de casos </t>
  </si>
  <si>
    <t xml:space="preserve">Procuraciones de casos </t>
  </si>
  <si>
    <t xml:space="preserve">Observaciones: * Viáticos al Interior de la República autorizados y liquidados durante el mes de agosto de 2022, según Sistema SICOIN </t>
  </si>
  <si>
    <t>MES: Agosto de 2022</t>
  </si>
  <si>
    <t>Mes de agosto de 2022</t>
  </si>
  <si>
    <t>Agosto de 2022</t>
  </si>
  <si>
    <t xml:space="preserve">Veronica Yesenia de León Chapetón </t>
  </si>
  <si>
    <t>Contrato Administrativo de servicios profesionales individuales en general para el renglón 183 (Servicios jurídicos) No. 67-2022-183. Sede Regional de Chimaltenango de la Defensoría de la Mujer Indígena.</t>
  </si>
  <si>
    <t>Maura Gabriel Morales</t>
  </si>
  <si>
    <t>María Esperanza Altamirano Fajardo</t>
  </si>
  <si>
    <t xml:space="preserve">Pago de 20 almuerzos para participantes en el quinto taller de terapia ocupacional que asisten a DEMI Regional Chimaltenango </t>
  </si>
  <si>
    <t xml:space="preserve">Pago de 20 almuerzos para participantes en el cuarto taller de terapia ocupacional que asisten a DEMI Regional Chimaltenango </t>
  </si>
  <si>
    <t>Pago por servicio de agua potable de la sede central de la Defensoría de la Mujer Indígena, correspondiente al período del 18/07/2022 al 17/08/2022</t>
  </si>
  <si>
    <t>Adquisición de un teléfono para la Unidad de Informática, para la comunicación de llamadas externas como internas, para brindar soporte a usuarios de DEMI.</t>
  </si>
  <si>
    <t>Mynor Ivan Raxón Pérez</t>
  </si>
  <si>
    <t>Adquisición de banderas con astas para ser utilizadas en las diferentes actividades y acciones que realiza la Sede Central de la Defensoría de la Mujer Indígena</t>
  </si>
  <si>
    <t>04/08/2022</t>
  </si>
  <si>
    <t>Pago por servicio de energia electrica de sede central de la Defensoría de la Mujer Indígena correspondiente al mes de julio 2022</t>
  </si>
  <si>
    <t>Pago por servicio de energía eléctrica de Sede Regional Chimaltenango por el periodo del 02/07/2022 al 02/08/2022 de la Defensoría de la Mujer Indígena</t>
  </si>
  <si>
    <t>Pago por servicio de energía eléctrica de sede regional Santa Rosa por el periodo del 02/07/2022 al 02/08/2022 de la Defensoría de la Mujer Indígena</t>
  </si>
  <si>
    <t>Pago por servicio de energía eléctrica de Sede Regional Sololá por el periodo del 02/07/2022 al 02/08/2022 de la Defensoría de la Mujer Indígena</t>
  </si>
  <si>
    <t>Pago por servicio de energía eléctrica de Sede Regional Totonicapán por el periodo del 02/07/2022 al 02/08/2022 de la Defensoría de la Mujer Indígena</t>
  </si>
  <si>
    <t>Por servicio de energía eléctrica de la sede regional Suchitepéquez de la Defensoría de la Mujer Indígena del periodo del 13/07/2022 al 12/08/2022.</t>
  </si>
  <si>
    <t>Pago por servicio de energía eléctrica de Sede Regional Quiché por el periodo del 09/07/2022 al 09/08/2022 de la Defensoría de la Mujer Indígena</t>
  </si>
  <si>
    <t>Pago por servicio de energía eléctrica de Sede Regional Baja Verapaz por el periodo del 08/08/2022 al 08/08/2022 de la Defensoría de la Mujer Indígena</t>
  </si>
  <si>
    <t>Pago por servicio de energía eléctrica de Sede Regional Alta Verapaz por el periodo del 02/07/2022 al 02/08/2022 de la Defensoría de la Mujer Indígena</t>
  </si>
  <si>
    <t>Por servicio de energía eléctrica de la sede regional Petén de la Defensoría de la Mujer Indígena por el periodo del 16/07/2022 al 16/08/2022.</t>
  </si>
  <si>
    <t>Pago por servicio de dispenser aromatizador serie 3, servicio de desodorización serie 3 c/cinta para Uso en los baños del primer nivel); servicio de alfombra y mopas con herramientas para realización de limpieza en las oficinas de la Sede Central dela Defensoría de la Mujer Indígena, correspondiente al periódo del 08/07/2022 al 31/07/2022</t>
  </si>
  <si>
    <t>Pago por servicio de dispenser aromatizador serie 3, servicio de desodorización serie 3 c/cinta para Uso en los baños del primer nivel); servicio de alfombra y mopas con herramientas para realización de limpieza en las oficinas de la Sede Central dela Defensoría de la Mujer Indígena, correspondiente al mes de agosto de 2022</t>
  </si>
  <si>
    <t>Adquisición de alimentación por la celebración de sesión ordinaria de Junta Coordinadora celebrada el 08/08/2022.</t>
  </si>
  <si>
    <t>Adquisición de alimentación por la celebración de sesión extraordinaria de Junta Coordinadora celebrada el 10/08/2022.</t>
  </si>
  <si>
    <t>Adquisición de alimentación por la celebración de sesión extraordinaria de Junta Coordinadora celebrada el 09/08/2022.</t>
  </si>
  <si>
    <t>11/08/2022</t>
  </si>
  <si>
    <t xml:space="preserve"> PAGO DE DIETAS A INTEGRANTES DE JUNTA COORDINADORA </t>
  </si>
  <si>
    <t>COSTO DE VIÁTICOS/ RECONOCIMIENTO DE GASTOS</t>
  </si>
  <si>
    <t xml:space="preserve"> * Durante el mes de agosto de 2022 no se liquidaron Viáticos al Exterior del País, según  SICOIN, por lo que se reportan 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</si>
</sst>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#,##0.00_ ;[Red]\-#,##0.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4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5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43" fontId="1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</cellStyleXfs>
  <cellXfs count="260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10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/>
    <xf numFmtId="0" fontId="10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2" fillId="0" borderId="0" xfId="6" applyFont="1" applyAlignment="1">
      <alignment vertical="top" wrapText="1" readingOrder="1"/>
    </xf>
    <xf numFmtId="0" fontId="22" fillId="0" borderId="0" xfId="6" applyFont="1" applyAlignment="1">
      <alignment vertical="top" wrapText="1"/>
    </xf>
    <xf numFmtId="4" fontId="22" fillId="0" borderId="0" xfId="6" applyNumberFormat="1" applyFont="1" applyAlignment="1">
      <alignment vertical="top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12" fillId="0" borderId="0" xfId="0" applyFont="1"/>
    <xf numFmtId="44" fontId="10" fillId="0" borderId="0" xfId="0" applyNumberFormat="1" applyFont="1"/>
    <xf numFmtId="0" fontId="12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Border="1"/>
    <xf numFmtId="0" fontId="10" fillId="0" borderId="0" xfId="0" applyFont="1" applyBorder="1"/>
    <xf numFmtId="44" fontId="14" fillId="0" borderId="0" xfId="0" applyNumberFormat="1" applyFont="1"/>
    <xf numFmtId="4" fontId="0" fillId="0" borderId="0" xfId="0" applyNumberFormat="1"/>
    <xf numFmtId="0" fontId="19" fillId="0" borderId="4" xfId="6" applyFont="1" applyBorder="1" applyAlignment="1">
      <alignment horizontal="center"/>
    </xf>
    <xf numFmtId="0" fontId="19" fillId="0" borderId="4" xfId="6" applyFont="1" applyBorder="1" applyAlignment="1">
      <alignment horizontal="center" wrapText="1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left"/>
    </xf>
    <xf numFmtId="0" fontId="10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0" fillId="2" borderId="0" xfId="0" applyFill="1"/>
    <xf numFmtId="0" fontId="10" fillId="2" borderId="0" xfId="0" applyFont="1" applyFill="1"/>
    <xf numFmtId="0" fontId="0" fillId="2" borderId="0" xfId="0" applyFont="1" applyFill="1"/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26" fillId="0" borderId="0" xfId="6" applyNumberFormat="1" applyFont="1" applyFill="1" applyAlignment="1">
      <alignment vertical="top"/>
    </xf>
    <xf numFmtId="0" fontId="24" fillId="2" borderId="4" xfId="6" applyFont="1" applyFill="1" applyBorder="1" applyAlignment="1">
      <alignment wrapText="1"/>
    </xf>
    <xf numFmtId="0" fontId="18" fillId="0" borderId="0" xfId="6" applyAlignment="1">
      <alignment horizontal="center" vertical="top"/>
    </xf>
    <xf numFmtId="0" fontId="20" fillId="0" borderId="0" xfId="6" applyFont="1" applyAlignment="1">
      <alignment horizontal="center" vertical="center"/>
    </xf>
    <xf numFmtId="0" fontId="18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6" applyFont="1" applyBorder="1">
      <alignment vertical="top"/>
    </xf>
    <xf numFmtId="0" fontId="11" fillId="2" borderId="4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vertical="center" wrapText="1"/>
    </xf>
    <xf numFmtId="0" fontId="19" fillId="2" borderId="4" xfId="6" applyFont="1" applyFill="1" applyBorder="1" applyAlignment="1">
      <alignment horizontal="center" vertical="center"/>
    </xf>
    <xf numFmtId="0" fontId="19" fillId="2" borderId="4" xfId="6" applyFont="1" applyFill="1" applyBorder="1" applyAlignment="1">
      <alignment horizontal="center" wrapText="1"/>
    </xf>
    <xf numFmtId="44" fontId="30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4" fontId="26" fillId="0" borderId="0" xfId="6" applyNumberFormat="1" applyFont="1" applyAlignment="1">
      <alignment vertical="top"/>
    </xf>
    <xf numFmtId="44" fontId="14" fillId="2" borderId="0" xfId="0" applyNumberFormat="1" applyFont="1" applyFill="1"/>
    <xf numFmtId="165" fontId="28" fillId="2" borderId="15" xfId="1" applyNumberFormat="1" applyFont="1" applyFill="1" applyBorder="1" applyAlignment="1">
      <alignment horizontal="center" wrapText="1"/>
    </xf>
    <xf numFmtId="0" fontId="24" fillId="2" borderId="4" xfId="6" applyFont="1" applyFill="1" applyBorder="1" applyAlignment="1">
      <alignment horizontal="center" wrapText="1"/>
    </xf>
    <xf numFmtId="0" fontId="24" fillId="2" borderId="4" xfId="6" applyFont="1" applyFill="1" applyBorder="1" applyAlignment="1">
      <alignment horizontal="center"/>
    </xf>
    <xf numFmtId="44" fontId="24" fillId="2" borderId="4" xfId="6" applyNumberFormat="1" applyFont="1" applyFill="1" applyBorder="1" applyAlignment="1"/>
    <xf numFmtId="49" fontId="23" fillId="2" borderId="4" xfId="0" applyNumberFormat="1" applyFont="1" applyFill="1" applyBorder="1" applyAlignment="1">
      <alignment horizontal="right"/>
    </xf>
    <xf numFmtId="0" fontId="26" fillId="0" borderId="0" xfId="6" applyFont="1" applyAlignment="1">
      <alignment vertical="top" wrapText="1"/>
    </xf>
    <xf numFmtId="0" fontId="32" fillId="2" borderId="4" xfId="0" applyFont="1" applyFill="1" applyBorder="1" applyAlignment="1">
      <alignment wrapText="1"/>
    </xf>
    <xf numFmtId="44" fontId="19" fillId="0" borderId="10" xfId="6" applyNumberFormat="1" applyFont="1" applyBorder="1">
      <alignment vertical="top"/>
    </xf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top"/>
    </xf>
    <xf numFmtId="0" fontId="29" fillId="2" borderId="12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/>
    </xf>
    <xf numFmtId="0" fontId="5" fillId="0" borderId="0" xfId="0" applyFont="1"/>
    <xf numFmtId="0" fontId="35" fillId="0" borderId="0" xfId="0" applyFont="1"/>
    <xf numFmtId="0" fontId="36" fillId="0" borderId="15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4" fontId="0" fillId="0" borderId="17" xfId="0" applyNumberFormat="1" applyBorder="1" applyAlignment="1">
      <alignment horizontal="left" vertical="center" wrapText="1"/>
    </xf>
    <xf numFmtId="0" fontId="2" fillId="0" borderId="15" xfId="0" applyFont="1" applyBorder="1" applyAlignment="1">
      <alignment horizontal="justify" vertical="center" wrapText="1"/>
    </xf>
    <xf numFmtId="0" fontId="37" fillId="3" borderId="0" xfId="0" applyFont="1" applyFill="1" applyAlignment="1">
      <alignment horizontal="left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17" xfId="0" applyBorder="1" applyAlignment="1">
      <alignment horizontal="center" vertical="center"/>
    </xf>
    <xf numFmtId="44" fontId="0" fillId="0" borderId="17" xfId="0" applyNumberFormat="1" applyBorder="1" applyAlignment="1">
      <alignment vertical="center"/>
    </xf>
    <xf numFmtId="44" fontId="2" fillId="0" borderId="15" xfId="0" applyNumberFormat="1" applyFont="1" applyBorder="1"/>
    <xf numFmtId="0" fontId="2" fillId="0" borderId="0" xfId="0" applyFont="1"/>
    <xf numFmtId="0" fontId="0" fillId="0" borderId="15" xfId="0" applyBorder="1" applyAlignment="1">
      <alignment horizontal="center" vertical="top" wrapText="1"/>
    </xf>
    <xf numFmtId="14" fontId="0" fillId="0" borderId="15" xfId="0" applyNumberForma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40" fontId="0" fillId="0" borderId="15" xfId="0" applyNumberFormat="1" applyBorder="1" applyAlignment="1">
      <alignment horizontal="right" vertical="top" wrapText="1"/>
    </xf>
    <xf numFmtId="38" fontId="0" fillId="0" borderId="15" xfId="0" applyNumberFormat="1" applyBorder="1" applyAlignment="1">
      <alignment horizontal="center" vertical="top" wrapText="1"/>
    </xf>
    <xf numFmtId="40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/>
    <xf numFmtId="0" fontId="2" fillId="0" borderId="0" xfId="0" applyFont="1" applyBorder="1" applyAlignment="1"/>
    <xf numFmtId="0" fontId="0" fillId="0" borderId="19" xfId="0" applyBorder="1"/>
    <xf numFmtId="166" fontId="2" fillId="0" borderId="20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33" fillId="2" borderId="4" xfId="0" applyFont="1" applyFill="1" applyBorder="1" applyAlignment="1">
      <alignment wrapText="1"/>
    </xf>
    <xf numFmtId="0" fontId="36" fillId="2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5" fontId="2" fillId="0" borderId="0" xfId="0" applyNumberFormat="1" applyFont="1"/>
    <xf numFmtId="44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0" fontId="8" fillId="0" borderId="10" xfId="0" applyFont="1" applyFill="1" applyBorder="1" applyAlignment="1">
      <alignment vertical="top"/>
    </xf>
    <xf numFmtId="44" fontId="8" fillId="0" borderId="10" xfId="0" applyNumberFormat="1" applyFont="1" applyFill="1" applyBorder="1" applyAlignment="1">
      <alignment horizontal="left" vertical="top"/>
    </xf>
    <xf numFmtId="4" fontId="6" fillId="0" borderId="10" xfId="0" applyNumberFormat="1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2" borderId="0" xfId="0" applyFont="1" applyFill="1"/>
    <xf numFmtId="0" fontId="3" fillId="2" borderId="0" xfId="0" applyFont="1" applyFill="1" applyAlignment="1">
      <alignment horizontal="justify" wrapText="1"/>
    </xf>
    <xf numFmtId="0" fontId="28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27" fillId="2" borderId="0" xfId="0" applyFont="1" applyFill="1"/>
    <xf numFmtId="0" fontId="27" fillId="2" borderId="0" xfId="0" applyFont="1" applyFill="1" applyAlignment="1">
      <alignment horizontal="justify" wrapText="1"/>
    </xf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39" fillId="0" borderId="0" xfId="0" applyFont="1"/>
    <xf numFmtId="44" fontId="39" fillId="0" borderId="4" xfId="0" applyNumberFormat="1" applyFont="1" applyBorder="1"/>
    <xf numFmtId="0" fontId="11" fillId="0" borderId="0" xfId="0" applyFont="1" applyFill="1" applyAlignment="1"/>
    <xf numFmtId="14" fontId="24" fillId="2" borderId="4" xfId="6" applyNumberFormat="1" applyFont="1" applyFill="1" applyBorder="1" applyAlignment="1">
      <alignment wrapText="1"/>
    </xf>
    <xf numFmtId="14" fontId="33" fillId="2" borderId="4" xfId="0" applyNumberFormat="1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165" fontId="28" fillId="2" borderId="34" xfId="1" applyNumberFormat="1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/>
    </xf>
    <xf numFmtId="165" fontId="3" fillId="2" borderId="28" xfId="1" applyNumberFormat="1" applyFont="1" applyFill="1" applyBorder="1" applyAlignment="1">
      <alignment horizontal="center" wrapText="1"/>
    </xf>
    <xf numFmtId="165" fontId="3" fillId="2" borderId="38" xfId="1" applyNumberFormat="1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24" fillId="2" borderId="4" xfId="11" applyFont="1" applyFill="1" applyBorder="1" applyAlignment="1">
      <alignment wrapText="1"/>
    </xf>
    <xf numFmtId="0" fontId="24" fillId="2" borderId="4" xfId="1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/>
    </xf>
    <xf numFmtId="14" fontId="3" fillId="2" borderId="31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left" wrapText="1"/>
    </xf>
    <xf numFmtId="0" fontId="3" fillId="2" borderId="31" xfId="0" applyFont="1" applyFill="1" applyBorder="1" applyAlignment="1">
      <alignment horizontal="center" wrapText="1"/>
    </xf>
    <xf numFmtId="165" fontId="3" fillId="2" borderId="31" xfId="1" applyNumberFormat="1" applyFont="1" applyFill="1" applyBorder="1" applyAlignment="1">
      <alignment horizontal="center" wrapText="1"/>
    </xf>
    <xf numFmtId="165" fontId="3" fillId="2" borderId="24" xfId="1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165" fontId="3" fillId="2" borderId="4" xfId="1" applyNumberFormat="1" applyFont="1" applyFill="1" applyBorder="1" applyAlignment="1">
      <alignment horizontal="center" wrapText="1"/>
    </xf>
    <xf numFmtId="165" fontId="3" fillId="2" borderId="25" xfId="1" applyNumberFormat="1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/>
    </xf>
    <xf numFmtId="14" fontId="3" fillId="2" borderId="29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center" wrapText="1"/>
    </xf>
    <xf numFmtId="165" fontId="3" fillId="2" borderId="29" xfId="1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vertical="center"/>
    </xf>
    <xf numFmtId="17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4" fontId="10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center" wrapText="1"/>
    </xf>
    <xf numFmtId="4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165" fontId="3" fillId="2" borderId="30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0" fillId="2" borderId="0" xfId="6" applyFont="1" applyFill="1" applyAlignment="1">
      <alignment horizontal="left"/>
    </xf>
    <xf numFmtId="0" fontId="38" fillId="2" borderId="36" xfId="0" applyFont="1" applyFill="1" applyBorder="1" applyAlignment="1">
      <alignment horizontal="center" wrapText="1"/>
    </xf>
    <xf numFmtId="0" fontId="38" fillId="2" borderId="37" xfId="0" applyFont="1" applyFill="1" applyBorder="1" applyAlignment="1">
      <alignment horizontal="center" wrapText="1"/>
    </xf>
    <xf numFmtId="0" fontId="38" fillId="2" borderId="27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6" applyFont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6" applyFont="1" applyAlignment="1">
      <alignment horizontal="center"/>
    </xf>
    <xf numFmtId="0" fontId="20" fillId="0" borderId="0" xfId="6" applyFont="1" applyAlignment="1">
      <alignment horizontal="left"/>
    </xf>
    <xf numFmtId="0" fontId="39" fillId="0" borderId="4" xfId="0" applyFont="1" applyBorder="1" applyAlignment="1">
      <alignment horizontal="center"/>
    </xf>
    <xf numFmtId="0" fontId="34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6" fillId="0" borderId="16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top" wrapText="1"/>
    </xf>
    <xf numFmtId="14" fontId="0" fillId="0" borderId="20" xfId="0" applyNumberFormat="1" applyBorder="1" applyAlignment="1">
      <alignment horizontal="center" vertical="top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361950</xdr:colOff>
      <xdr:row>3</xdr:row>
      <xdr:rowOff>152400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6675"/>
          <a:ext cx="33242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1743075</xdr:colOff>
      <xdr:row>3</xdr:row>
      <xdr:rowOff>180974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3105150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350346</xdr:colOff>
      <xdr:row>2</xdr:row>
      <xdr:rowOff>188782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1" y="0"/>
          <a:ext cx="4116552" cy="7033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528073</xdr:colOff>
      <xdr:row>10</xdr:row>
      <xdr:rowOff>174123</xdr:rowOff>
    </xdr:from>
    <xdr:ext cx="6472801" cy="718466"/>
    <xdr:sp macro="" textlink="">
      <xdr:nvSpPr>
        <xdr:cNvPr id="2" name="Rectángulo 2"/>
        <xdr:cNvSpPr/>
      </xdr:nvSpPr>
      <xdr:spPr>
        <a:xfrm>
          <a:off x="1290073" y="2622048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2</xdr:col>
      <xdr:colOff>276225</xdr:colOff>
      <xdr:row>16</xdr:row>
      <xdr:rowOff>66675</xdr:rowOff>
    </xdr:from>
    <xdr:ext cx="6472801" cy="718466"/>
    <xdr:sp macro="" textlink="">
      <xdr:nvSpPr>
        <xdr:cNvPr id="3" name="Rectángulo 2"/>
        <xdr:cNvSpPr/>
      </xdr:nvSpPr>
      <xdr:spPr>
        <a:xfrm>
          <a:off x="1800225" y="5181600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377328</xdr:colOff>
      <xdr:row>4</xdr:row>
      <xdr:rowOff>47624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2663328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3"/>
  <sheetViews>
    <sheetView tabSelected="1" zoomScale="110" zoomScaleNormal="110" workbookViewId="0">
      <selection activeCell="F65" sqref="F65"/>
    </sheetView>
  </sheetViews>
  <sheetFormatPr baseColWidth="10" defaultRowHeight="15" x14ac:dyDescent="0.25"/>
  <cols>
    <col min="1" max="1" width="6" style="63" customWidth="1"/>
    <col min="2" max="2" width="38.42578125" style="4" customWidth="1"/>
    <col min="3" max="3" width="20.85546875" style="4" customWidth="1"/>
    <col min="4" max="4" width="22.85546875" style="4" customWidth="1"/>
    <col min="5" max="5" width="18.7109375" style="63" customWidth="1"/>
    <col min="6" max="6" width="21.7109375" style="4" customWidth="1"/>
    <col min="7" max="8" width="18.7109375" style="4" customWidth="1"/>
    <col min="9" max="9" width="14.5703125" style="4" hidden="1" customWidth="1"/>
    <col min="10" max="10" width="24.42578125" style="4" hidden="1" customWidth="1"/>
    <col min="11" max="11" width="13.28515625" style="4" hidden="1" customWidth="1"/>
    <col min="12" max="12" width="11.42578125" style="63"/>
    <col min="13" max="13" width="73.7109375" style="63" customWidth="1"/>
    <col min="14" max="16384" width="11.42578125" style="63"/>
  </cols>
  <sheetData>
    <row r="3" spans="1:11" s="118" customFormat="1" ht="15.75" x14ac:dyDescent="0.25">
      <c r="A3" s="229" t="s">
        <v>108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s="118" customFormat="1" ht="15.75" x14ac:dyDescent="0.25">
      <c r="A4" s="229" t="s">
        <v>194</v>
      </c>
      <c r="B4" s="229"/>
      <c r="C4" s="229"/>
      <c r="D4" s="229"/>
      <c r="E4" s="229"/>
      <c r="F4" s="229"/>
      <c r="G4" s="229"/>
      <c r="H4" s="229"/>
      <c r="I4" s="152"/>
      <c r="J4" s="152"/>
      <c r="K4" s="152"/>
    </row>
    <row r="5" spans="1:11" s="118" customFormat="1" ht="15.75" x14ac:dyDescent="0.25">
      <c r="A5" s="229" t="s">
        <v>135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ht="15.75" customHeight="1" x14ac:dyDescent="0.25">
      <c r="A6" s="230" t="s">
        <v>140</v>
      </c>
      <c r="B6" s="230"/>
      <c r="C6" s="230"/>
      <c r="D6" s="230"/>
      <c r="E6" s="230"/>
      <c r="F6" s="230"/>
      <c r="G6" s="230"/>
      <c r="H6" s="230"/>
    </row>
    <row r="7" spans="1:11" ht="15" customHeight="1" x14ac:dyDescent="0.25">
      <c r="A7" s="230" t="s">
        <v>223</v>
      </c>
      <c r="B7" s="230"/>
      <c r="C7" s="230"/>
      <c r="D7" s="230"/>
      <c r="E7" s="230"/>
      <c r="F7" s="230"/>
      <c r="G7" s="230"/>
      <c r="H7" s="230"/>
      <c r="I7" s="230"/>
      <c r="J7" s="230"/>
    </row>
    <row r="8" spans="1:11" ht="15" customHeight="1" x14ac:dyDescent="0.25">
      <c r="A8" s="231"/>
      <c r="B8" s="231"/>
      <c r="C8" s="231"/>
      <c r="D8" s="231"/>
      <c r="E8" s="231"/>
      <c r="F8" s="231"/>
      <c r="G8" s="231"/>
      <c r="H8" s="231"/>
      <c r="I8" s="231"/>
      <c r="J8" s="231"/>
    </row>
    <row r="9" spans="1:11" ht="24" customHeight="1" thickBot="1" x14ac:dyDescent="0.3">
      <c r="B9" s="5"/>
      <c r="C9" s="6"/>
      <c r="G9" s="5"/>
      <c r="H9" s="7"/>
      <c r="J9" s="8"/>
    </row>
    <row r="10" spans="1:11" ht="15" customHeight="1" thickBot="1" x14ac:dyDescent="0.3">
      <c r="A10" s="9" t="s">
        <v>6</v>
      </c>
      <c r="B10" s="10" t="s">
        <v>7</v>
      </c>
      <c r="C10" s="10" t="s">
        <v>63</v>
      </c>
      <c r="D10" s="10" t="s">
        <v>64</v>
      </c>
      <c r="E10" s="9" t="s">
        <v>8</v>
      </c>
      <c r="F10" s="11" t="s">
        <v>9</v>
      </c>
      <c r="G10" s="11" t="s">
        <v>10</v>
      </c>
      <c r="H10" s="10" t="s">
        <v>11</v>
      </c>
      <c r="I10" s="12" t="s">
        <v>12</v>
      </c>
      <c r="J10" s="12" t="s">
        <v>13</v>
      </c>
      <c r="K10" s="13" t="s">
        <v>14</v>
      </c>
    </row>
    <row r="11" spans="1:11" ht="24" customHeight="1" x14ac:dyDescent="0.25">
      <c r="A11" s="55">
        <v>1</v>
      </c>
      <c r="B11" s="199" t="s">
        <v>87</v>
      </c>
      <c r="C11" s="182">
        <v>1685475301</v>
      </c>
      <c r="D11" s="183">
        <v>44789</v>
      </c>
      <c r="E11" s="184">
        <v>500</v>
      </c>
      <c r="F11" s="185">
        <v>0</v>
      </c>
      <c r="G11" s="184">
        <v>500</v>
      </c>
      <c r="H11" s="182">
        <v>569</v>
      </c>
      <c r="I11" s="53"/>
      <c r="J11" s="53"/>
      <c r="K11" s="54"/>
    </row>
    <row r="12" spans="1:11" s="118" customFormat="1" ht="24" customHeight="1" x14ac:dyDescent="0.25">
      <c r="A12" s="55">
        <v>2</v>
      </c>
      <c r="B12" s="199" t="s">
        <v>87</v>
      </c>
      <c r="C12" s="182">
        <v>231427398</v>
      </c>
      <c r="D12" s="183">
        <v>44789</v>
      </c>
      <c r="E12" s="184">
        <v>500</v>
      </c>
      <c r="F12" s="185">
        <v>0</v>
      </c>
      <c r="G12" s="184">
        <v>500</v>
      </c>
      <c r="H12" s="182">
        <v>578</v>
      </c>
      <c r="I12" s="53"/>
      <c r="J12" s="53"/>
      <c r="K12" s="54"/>
    </row>
    <row r="13" spans="1:11" s="118" customFormat="1" ht="24" customHeight="1" x14ac:dyDescent="0.25">
      <c r="A13" s="55">
        <v>3</v>
      </c>
      <c r="B13" s="199" t="s">
        <v>87</v>
      </c>
      <c r="C13" s="182">
        <v>440813441</v>
      </c>
      <c r="D13" s="183">
        <v>44789</v>
      </c>
      <c r="E13" s="184">
        <v>500</v>
      </c>
      <c r="F13" s="185">
        <v>0</v>
      </c>
      <c r="G13" s="184">
        <v>500</v>
      </c>
      <c r="H13" s="182">
        <v>584</v>
      </c>
      <c r="I13" s="53"/>
      <c r="J13" s="53"/>
      <c r="K13" s="54"/>
    </row>
    <row r="14" spans="1:11" s="118" customFormat="1" ht="24" customHeight="1" x14ac:dyDescent="0.25">
      <c r="A14" s="55">
        <v>4</v>
      </c>
      <c r="B14" s="199" t="s">
        <v>142</v>
      </c>
      <c r="C14" s="182">
        <v>3736094407</v>
      </c>
      <c r="D14" s="183">
        <v>44784</v>
      </c>
      <c r="E14" s="184">
        <v>500</v>
      </c>
      <c r="F14" s="185">
        <v>0</v>
      </c>
      <c r="G14" s="184">
        <v>500</v>
      </c>
      <c r="H14" s="182">
        <v>571</v>
      </c>
      <c r="I14" s="53"/>
      <c r="J14" s="53"/>
      <c r="K14" s="54"/>
    </row>
    <row r="15" spans="1:11" s="118" customFormat="1" ht="24" customHeight="1" x14ac:dyDescent="0.25">
      <c r="A15" s="55">
        <v>5</v>
      </c>
      <c r="B15" s="199" t="s">
        <v>142</v>
      </c>
      <c r="C15" s="182">
        <v>195707532</v>
      </c>
      <c r="D15" s="183">
        <v>44784</v>
      </c>
      <c r="E15" s="184">
        <v>500</v>
      </c>
      <c r="F15" s="185">
        <v>0</v>
      </c>
      <c r="G15" s="184">
        <v>500</v>
      </c>
      <c r="H15" s="182">
        <v>577</v>
      </c>
      <c r="I15" s="53"/>
      <c r="J15" s="53"/>
      <c r="K15" s="54"/>
    </row>
    <row r="16" spans="1:11" s="118" customFormat="1" ht="24" customHeight="1" x14ac:dyDescent="0.25">
      <c r="A16" s="55">
        <v>6</v>
      </c>
      <c r="B16" s="199" t="s">
        <v>142</v>
      </c>
      <c r="C16" s="182">
        <v>3560787385</v>
      </c>
      <c r="D16" s="183">
        <v>44784</v>
      </c>
      <c r="E16" s="184">
        <v>500</v>
      </c>
      <c r="F16" s="185">
        <v>0</v>
      </c>
      <c r="G16" s="184">
        <v>500</v>
      </c>
      <c r="H16" s="182">
        <v>582</v>
      </c>
      <c r="I16" s="53"/>
      <c r="J16" s="53"/>
      <c r="K16" s="54"/>
    </row>
    <row r="17" spans="1:13" s="118" customFormat="1" ht="24" customHeight="1" x14ac:dyDescent="0.25">
      <c r="A17" s="55">
        <v>7</v>
      </c>
      <c r="B17" s="199" t="s">
        <v>88</v>
      </c>
      <c r="C17" s="182">
        <v>945505178</v>
      </c>
      <c r="D17" s="183">
        <v>44781</v>
      </c>
      <c r="E17" s="184">
        <v>500</v>
      </c>
      <c r="F17" s="185">
        <v>0</v>
      </c>
      <c r="G17" s="184">
        <v>500</v>
      </c>
      <c r="H17" s="182">
        <v>570</v>
      </c>
      <c r="I17" s="160"/>
      <c r="J17" s="160"/>
      <c r="K17" s="161"/>
      <c r="L17" s="87"/>
    </row>
    <row r="18" spans="1:13" s="118" customFormat="1" ht="24" customHeight="1" x14ac:dyDescent="0.25">
      <c r="A18" s="55">
        <v>8</v>
      </c>
      <c r="B18" s="199" t="s">
        <v>90</v>
      </c>
      <c r="C18" s="182">
        <v>1900233844</v>
      </c>
      <c r="D18" s="183">
        <v>44782</v>
      </c>
      <c r="E18" s="184">
        <v>500</v>
      </c>
      <c r="F18" s="185">
        <v>0</v>
      </c>
      <c r="G18" s="184">
        <v>500</v>
      </c>
      <c r="H18" s="182">
        <v>579</v>
      </c>
      <c r="I18" s="160"/>
      <c r="J18" s="160"/>
      <c r="K18" s="161"/>
      <c r="L18" s="87"/>
    </row>
    <row r="19" spans="1:13" s="118" customFormat="1" ht="24" customHeight="1" x14ac:dyDescent="0.25">
      <c r="A19" s="55">
        <v>9</v>
      </c>
      <c r="B19" s="199" t="s">
        <v>88</v>
      </c>
      <c r="C19" s="182">
        <v>2369011814</v>
      </c>
      <c r="D19" s="183">
        <v>44784</v>
      </c>
      <c r="E19" s="184">
        <v>500</v>
      </c>
      <c r="F19" s="185">
        <v>0</v>
      </c>
      <c r="G19" s="184">
        <v>500</v>
      </c>
      <c r="H19" s="182">
        <v>583</v>
      </c>
      <c r="I19" s="160"/>
      <c r="J19" s="160"/>
      <c r="K19" s="161"/>
      <c r="L19" s="87"/>
    </row>
    <row r="20" spans="1:13" ht="24" customHeight="1" x14ac:dyDescent="0.25">
      <c r="A20" s="55">
        <v>10</v>
      </c>
      <c r="B20" s="186" t="s">
        <v>143</v>
      </c>
      <c r="C20" s="182">
        <v>1837844029</v>
      </c>
      <c r="D20" s="183">
        <v>44783</v>
      </c>
      <c r="E20" s="184">
        <v>500</v>
      </c>
      <c r="F20" s="185">
        <v>0</v>
      </c>
      <c r="G20" s="184">
        <v>500</v>
      </c>
      <c r="H20" s="182">
        <v>574</v>
      </c>
      <c r="I20" s="53"/>
      <c r="J20" s="53"/>
      <c r="K20" s="54"/>
    </row>
    <row r="21" spans="1:13" s="118" customFormat="1" ht="24" customHeight="1" x14ac:dyDescent="0.25">
      <c r="A21" s="55">
        <v>11</v>
      </c>
      <c r="B21" s="186" t="s">
        <v>143</v>
      </c>
      <c r="C21" s="182">
        <v>2712817107</v>
      </c>
      <c r="D21" s="183">
        <v>44783</v>
      </c>
      <c r="E21" s="184">
        <v>500</v>
      </c>
      <c r="F21" s="185">
        <v>0</v>
      </c>
      <c r="G21" s="184">
        <v>500</v>
      </c>
      <c r="H21" s="182">
        <v>576</v>
      </c>
      <c r="I21" s="156"/>
      <c r="J21" s="156"/>
      <c r="K21" s="156"/>
    </row>
    <row r="22" spans="1:13" s="118" customFormat="1" ht="24" customHeight="1" x14ac:dyDescent="0.25">
      <c r="A22" s="55">
        <v>12</v>
      </c>
      <c r="B22" s="186" t="s">
        <v>143</v>
      </c>
      <c r="C22" s="182">
        <v>520702371</v>
      </c>
      <c r="D22" s="183">
        <v>44783</v>
      </c>
      <c r="E22" s="184">
        <v>500</v>
      </c>
      <c r="F22" s="185">
        <v>0</v>
      </c>
      <c r="G22" s="184">
        <v>500</v>
      </c>
      <c r="H22" s="182">
        <v>580</v>
      </c>
      <c r="I22" s="156"/>
      <c r="J22" s="156"/>
      <c r="K22" s="156"/>
    </row>
    <row r="23" spans="1:13" s="118" customFormat="1" ht="24" customHeight="1" x14ac:dyDescent="0.25">
      <c r="A23" s="55">
        <v>13</v>
      </c>
      <c r="B23" s="186" t="s">
        <v>152</v>
      </c>
      <c r="C23" s="182">
        <v>3268494770</v>
      </c>
      <c r="D23" s="183">
        <v>44784</v>
      </c>
      <c r="E23" s="184">
        <v>500</v>
      </c>
      <c r="F23" s="185">
        <v>0</v>
      </c>
      <c r="G23" s="184">
        <v>500</v>
      </c>
      <c r="H23" s="200">
        <v>573</v>
      </c>
      <c r="I23" s="156"/>
      <c r="J23" s="156"/>
      <c r="K23" s="156"/>
    </row>
    <row r="24" spans="1:13" s="118" customFormat="1" ht="24" customHeight="1" x14ac:dyDescent="0.25">
      <c r="A24" s="55">
        <v>14</v>
      </c>
      <c r="B24" s="186" t="s">
        <v>152</v>
      </c>
      <c r="C24" s="182">
        <v>1204897735</v>
      </c>
      <c r="D24" s="183">
        <v>44784</v>
      </c>
      <c r="E24" s="184">
        <v>500</v>
      </c>
      <c r="F24" s="185">
        <v>0</v>
      </c>
      <c r="G24" s="184">
        <v>500</v>
      </c>
      <c r="H24" s="200">
        <v>575</v>
      </c>
      <c r="I24" s="156"/>
      <c r="J24" s="156"/>
      <c r="K24" s="156"/>
    </row>
    <row r="25" spans="1:13" s="118" customFormat="1" ht="24" customHeight="1" x14ac:dyDescent="0.25">
      <c r="A25" s="55">
        <v>15</v>
      </c>
      <c r="B25" s="186" t="s">
        <v>152</v>
      </c>
      <c r="C25" s="182">
        <v>1255165168</v>
      </c>
      <c r="D25" s="183">
        <v>44784</v>
      </c>
      <c r="E25" s="184">
        <v>500</v>
      </c>
      <c r="F25" s="185">
        <v>0</v>
      </c>
      <c r="G25" s="184">
        <v>500</v>
      </c>
      <c r="H25" s="200">
        <v>581</v>
      </c>
      <c r="I25" s="156"/>
      <c r="J25" s="156"/>
      <c r="K25" s="156"/>
      <c r="M25" s="118" t="s">
        <v>94</v>
      </c>
    </row>
    <row r="26" spans="1:13" s="118" customFormat="1" ht="24" customHeight="1" x14ac:dyDescent="0.25">
      <c r="A26" s="55">
        <v>16</v>
      </c>
      <c r="B26" s="186" t="s">
        <v>198</v>
      </c>
      <c r="C26" s="182">
        <v>4180885881</v>
      </c>
      <c r="D26" s="183">
        <v>44785</v>
      </c>
      <c r="E26" s="184">
        <v>500</v>
      </c>
      <c r="F26" s="185">
        <v>0</v>
      </c>
      <c r="G26" s="184">
        <v>500</v>
      </c>
      <c r="H26" s="200">
        <v>572</v>
      </c>
      <c r="I26" s="156"/>
      <c r="J26" s="156"/>
      <c r="K26" s="156"/>
    </row>
    <row r="27" spans="1:13" ht="17.25" customHeight="1" x14ac:dyDescent="0.25">
      <c r="A27" s="119"/>
      <c r="B27" s="23"/>
      <c r="C27" s="120"/>
      <c r="D27" s="120"/>
      <c r="E27" s="120"/>
      <c r="F27" s="157" t="s">
        <v>4</v>
      </c>
      <c r="G27" s="158">
        <f>SUM(G11:G26)</f>
        <v>8000</v>
      </c>
      <c r="H27" s="159"/>
      <c r="I27" s="15"/>
      <c r="J27" s="16"/>
      <c r="K27" s="15"/>
      <c r="L27" s="3"/>
      <c r="M27" s="3"/>
    </row>
    <row r="28" spans="1:13" ht="26.25" hidden="1" customHeight="1" x14ac:dyDescent="0.25">
      <c r="A28" s="17"/>
      <c r="B28" s="18"/>
      <c r="C28" s="18"/>
      <c r="D28" s="19"/>
      <c r="E28" s="20"/>
      <c r="F28" s="18"/>
      <c r="G28" s="24"/>
      <c r="H28" s="21"/>
      <c r="I28" s="22"/>
      <c r="J28" s="23"/>
      <c r="K28" s="22"/>
      <c r="L28" s="2"/>
    </row>
    <row r="29" spans="1:13" ht="25.5" hidden="1" customHeight="1" x14ac:dyDescent="0.3">
      <c r="B29" s="62"/>
      <c r="C29" s="62"/>
      <c r="D29" s="62"/>
      <c r="E29" s="62"/>
      <c r="F29" s="62"/>
      <c r="G29" s="62"/>
      <c r="H29" s="62"/>
      <c r="I29" s="62"/>
      <c r="J29" s="62"/>
    </row>
    <row r="30" spans="1:13" ht="25.5" hidden="1" customHeight="1" x14ac:dyDescent="0.3">
      <c r="B30" s="62"/>
      <c r="C30" s="62"/>
      <c r="D30" s="62"/>
      <c r="E30" s="62"/>
      <c r="F30" s="62"/>
      <c r="G30" s="62"/>
      <c r="H30" s="62"/>
      <c r="I30" s="62"/>
      <c r="J30" s="62"/>
    </row>
    <row r="31" spans="1:13" ht="25.5" hidden="1" customHeight="1" x14ac:dyDescent="0.3">
      <c r="B31" s="62"/>
      <c r="C31" s="62"/>
      <c r="D31" s="62"/>
      <c r="E31" s="62"/>
      <c r="F31" s="62"/>
      <c r="G31" s="62"/>
      <c r="H31" s="62"/>
      <c r="I31" s="62"/>
      <c r="J31" s="62"/>
    </row>
    <row r="32" spans="1:13" ht="24.75" hidden="1" customHeight="1" thickBot="1" x14ac:dyDescent="0.3">
      <c r="B32" s="5"/>
      <c r="C32" s="6"/>
      <c r="G32" s="5"/>
      <c r="H32" s="7"/>
      <c r="J32" s="8"/>
    </row>
    <row r="33" spans="1:11" ht="57" hidden="1" customHeight="1" thickBot="1" x14ac:dyDescent="0.3">
      <c r="A33" s="25"/>
      <c r="B33" s="12"/>
      <c r="C33" s="12"/>
      <c r="D33" s="12"/>
      <c r="E33" s="26"/>
      <c r="F33" s="12"/>
      <c r="G33" s="12"/>
      <c r="H33" s="12"/>
      <c r="I33" s="12"/>
      <c r="J33" s="12"/>
      <c r="K33" s="13"/>
    </row>
    <row r="34" spans="1:11" ht="162.75" hidden="1" customHeight="1" x14ac:dyDescent="0.25">
      <c r="A34" s="27"/>
      <c r="B34" s="28"/>
      <c r="C34" s="29"/>
      <c r="D34" s="30"/>
      <c r="E34" s="31"/>
      <c r="F34" s="32"/>
      <c r="G34" s="33"/>
      <c r="H34" s="34"/>
      <c r="I34" s="34"/>
      <c r="J34" s="32"/>
      <c r="K34" s="32"/>
    </row>
    <row r="35" spans="1:11" ht="132.75" hidden="1" customHeight="1" x14ac:dyDescent="0.25">
      <c r="A35" s="27"/>
      <c r="B35" s="33"/>
      <c r="C35" s="29"/>
      <c r="D35" s="30"/>
      <c r="E35" s="31"/>
      <c r="F35" s="32"/>
      <c r="G35" s="33"/>
      <c r="H35" s="34"/>
      <c r="I35" s="34"/>
      <c r="J35" s="32"/>
      <c r="K35" s="32"/>
    </row>
    <row r="36" spans="1:11" ht="104.25" hidden="1" customHeight="1" x14ac:dyDescent="0.25">
      <c r="A36" s="27"/>
      <c r="B36" s="35"/>
      <c r="C36" s="29"/>
      <c r="D36" s="30"/>
      <c r="E36" s="31"/>
      <c r="F36" s="32"/>
      <c r="G36" s="33"/>
      <c r="H36" s="34"/>
      <c r="I36" s="34"/>
      <c r="J36" s="32"/>
      <c r="K36" s="32"/>
    </row>
    <row r="37" spans="1:11" ht="138.75" hidden="1" customHeight="1" x14ac:dyDescent="0.25">
      <c r="A37" s="27">
        <v>13</v>
      </c>
      <c r="B37" s="35" t="s">
        <v>15</v>
      </c>
      <c r="C37" s="29" t="s">
        <v>16</v>
      </c>
      <c r="D37" s="30" t="s">
        <v>17</v>
      </c>
      <c r="E37" s="31" t="s">
        <v>18</v>
      </c>
      <c r="F37" s="32" t="s">
        <v>19</v>
      </c>
      <c r="G37" s="33" t="s">
        <v>20</v>
      </c>
      <c r="H37" s="34">
        <v>3000</v>
      </c>
      <c r="I37" s="34">
        <v>36000</v>
      </c>
      <c r="J37" s="32" t="s">
        <v>21</v>
      </c>
      <c r="K37" s="32" t="s">
        <v>22</v>
      </c>
    </row>
    <row r="38" spans="1:11" ht="137.25" hidden="1" customHeight="1" x14ac:dyDescent="0.25">
      <c r="A38" s="27">
        <v>14</v>
      </c>
      <c r="B38" s="28" t="s">
        <v>3</v>
      </c>
      <c r="C38" s="29" t="s">
        <v>23</v>
      </c>
      <c r="D38" s="30" t="s">
        <v>24</v>
      </c>
      <c r="E38" s="31" t="s">
        <v>25</v>
      </c>
      <c r="F38" s="32" t="s">
        <v>26</v>
      </c>
      <c r="G38" s="36" t="s">
        <v>27</v>
      </c>
      <c r="H38" s="37">
        <v>5000</v>
      </c>
      <c r="I38" s="37">
        <v>60000</v>
      </c>
      <c r="J38" s="32" t="s">
        <v>21</v>
      </c>
      <c r="K38" s="14" t="s">
        <v>28</v>
      </c>
    </row>
    <row r="39" spans="1:11" ht="22.5" hidden="1" customHeight="1" x14ac:dyDescent="0.25">
      <c r="A39" s="2"/>
      <c r="B39" s="38"/>
      <c r="C39" s="39"/>
      <c r="D39" s="19"/>
      <c r="E39" s="2"/>
      <c r="F39" s="23"/>
      <c r="G39" s="40"/>
      <c r="H39" s="21"/>
      <c r="I39" s="21"/>
      <c r="J39" s="23"/>
      <c r="K39" s="23"/>
    </row>
    <row r="40" spans="1:11" ht="22.5" hidden="1" customHeight="1" x14ac:dyDescent="0.25">
      <c r="A40" s="2"/>
      <c r="B40" s="38"/>
      <c r="C40" s="39"/>
      <c r="D40" s="19"/>
      <c r="E40" s="2"/>
      <c r="F40" s="23"/>
      <c r="G40" s="40"/>
      <c r="H40" s="21"/>
      <c r="I40" s="21"/>
      <c r="J40" s="23"/>
      <c r="K40" s="23"/>
    </row>
    <row r="41" spans="1:11" ht="22.5" hidden="1" customHeight="1" x14ac:dyDescent="0.3">
      <c r="A41" s="62" t="s">
        <v>29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</row>
    <row r="42" spans="1:11" ht="18.75" hidden="1" customHeight="1" x14ac:dyDescent="0.3">
      <c r="B42" s="62" t="s">
        <v>30</v>
      </c>
      <c r="C42" s="62"/>
      <c r="D42" s="62"/>
      <c r="E42" s="62"/>
      <c r="F42" s="62"/>
      <c r="G42" s="62"/>
      <c r="H42" s="62"/>
      <c r="I42" s="62"/>
      <c r="J42" s="62"/>
    </row>
    <row r="43" spans="1:11" ht="21" hidden="1" customHeight="1" x14ac:dyDescent="0.3">
      <c r="B43" s="62" t="s">
        <v>31</v>
      </c>
      <c r="C43" s="62"/>
      <c r="D43" s="62"/>
      <c r="E43" s="62"/>
      <c r="F43" s="62"/>
      <c r="G43" s="62"/>
      <c r="H43" s="62"/>
      <c r="I43" s="62"/>
      <c r="J43" s="62"/>
    </row>
    <row r="44" spans="1:11" ht="30" hidden="1" customHeight="1" thickBot="1" x14ac:dyDescent="0.3">
      <c r="B44" s="5" t="s">
        <v>32</v>
      </c>
      <c r="C44" s="6" t="s">
        <v>33</v>
      </c>
      <c r="G44" s="5" t="s">
        <v>5</v>
      </c>
      <c r="H44" s="7">
        <v>151</v>
      </c>
      <c r="J44" s="8"/>
    </row>
    <row r="45" spans="1:11" ht="45.75" hidden="1" thickBot="1" x14ac:dyDescent="0.3">
      <c r="A45" s="25" t="s">
        <v>6</v>
      </c>
      <c r="B45" s="12" t="s">
        <v>34</v>
      </c>
      <c r="C45" s="12" t="s">
        <v>35</v>
      </c>
      <c r="D45" s="12" t="s">
        <v>36</v>
      </c>
      <c r="E45" s="26" t="s">
        <v>37</v>
      </c>
      <c r="F45" s="12" t="s">
        <v>38</v>
      </c>
      <c r="G45" s="12" t="s">
        <v>39</v>
      </c>
      <c r="H45" s="12" t="s">
        <v>40</v>
      </c>
      <c r="I45" s="12" t="s">
        <v>12</v>
      </c>
      <c r="J45" s="12" t="s">
        <v>13</v>
      </c>
      <c r="K45" s="13" t="s">
        <v>14</v>
      </c>
    </row>
    <row r="46" spans="1:11" ht="151.5" hidden="1" customHeight="1" x14ac:dyDescent="0.25">
      <c r="A46" s="27">
        <v>15</v>
      </c>
      <c r="B46" s="28" t="s">
        <v>41</v>
      </c>
      <c r="C46" s="29" t="s">
        <v>42</v>
      </c>
      <c r="D46" s="30" t="s">
        <v>43</v>
      </c>
      <c r="E46" s="31" t="s">
        <v>44</v>
      </c>
      <c r="F46" s="32" t="s">
        <v>45</v>
      </c>
      <c r="G46" s="33" t="s">
        <v>46</v>
      </c>
      <c r="H46" s="41">
        <v>5000</v>
      </c>
      <c r="I46" s="32">
        <v>60000</v>
      </c>
      <c r="J46" s="32" t="s">
        <v>21</v>
      </c>
      <c r="K46" s="32" t="s">
        <v>47</v>
      </c>
    </row>
    <row r="47" spans="1:11" ht="26.25" hidden="1" customHeight="1" x14ac:dyDescent="0.25">
      <c r="A47" s="57" t="s">
        <v>48</v>
      </c>
      <c r="B47" s="58"/>
      <c r="C47" s="58"/>
      <c r="D47" s="58"/>
      <c r="E47" s="58"/>
      <c r="F47" s="58"/>
      <c r="G47" s="58"/>
      <c r="H47" s="42">
        <v>74602.240000000005</v>
      </c>
      <c r="I47" s="42"/>
      <c r="J47" s="42"/>
      <c r="K47" s="43"/>
    </row>
    <row r="48" spans="1:11" hidden="1" x14ac:dyDescent="0.25">
      <c r="H48" s="44"/>
    </row>
    <row r="49" spans="1:13" ht="18.75" hidden="1" x14ac:dyDescent="0.3">
      <c r="A49" s="45" t="s">
        <v>49</v>
      </c>
      <c r="B49" s="8" t="s">
        <v>50</v>
      </c>
      <c r="J49" s="4" t="s">
        <v>51</v>
      </c>
    </row>
    <row r="50" spans="1:13" s="118" customFormat="1" ht="18.75" x14ac:dyDescent="0.3">
      <c r="A50" s="45"/>
      <c r="B50" s="8"/>
      <c r="C50" s="4"/>
      <c r="D50" s="4"/>
      <c r="F50" s="4"/>
      <c r="G50" s="4"/>
      <c r="H50" s="4"/>
      <c r="I50" s="4"/>
      <c r="J50" s="4"/>
      <c r="K50" s="4"/>
    </row>
    <row r="51" spans="1:13" s="118" customFormat="1" ht="18.75" x14ac:dyDescent="0.3">
      <c r="A51" s="45"/>
      <c r="B51" s="8"/>
      <c r="C51" s="4" t="s">
        <v>94</v>
      </c>
      <c r="D51" s="4"/>
      <c r="F51" s="4"/>
      <c r="G51" s="4"/>
      <c r="H51" s="4"/>
      <c r="I51" s="4"/>
      <c r="J51" s="4"/>
      <c r="K51" s="4"/>
      <c r="M51" s="118" t="s">
        <v>94</v>
      </c>
    </row>
    <row r="52" spans="1:13" ht="18.75" x14ac:dyDescent="0.3">
      <c r="A52" s="45"/>
      <c r="B52" s="63" t="s">
        <v>94</v>
      </c>
      <c r="C52" s="63"/>
      <c r="D52" s="63"/>
      <c r="F52" s="63"/>
      <c r="G52" s="63"/>
      <c r="H52" s="63"/>
      <c r="I52" s="63"/>
      <c r="J52" s="63"/>
      <c r="K52" s="63"/>
    </row>
    <row r="53" spans="1:13" ht="18.75" x14ac:dyDescent="0.3">
      <c r="A53" s="45"/>
      <c r="B53" s="63"/>
      <c r="C53" s="63"/>
      <c r="D53" s="63"/>
      <c r="F53" s="63"/>
      <c r="G53" s="63"/>
      <c r="H53" s="63"/>
      <c r="I53" s="63"/>
      <c r="J53" s="63"/>
      <c r="K53" s="63"/>
    </row>
    <row r="54" spans="1:13" ht="18.75" x14ac:dyDescent="0.3">
      <c r="A54" s="45"/>
      <c r="B54" s="227" t="s">
        <v>172</v>
      </c>
      <c r="C54" s="227"/>
      <c r="D54" s="227"/>
      <c r="E54" s="227"/>
      <c r="F54" s="227"/>
      <c r="G54" s="227"/>
      <c r="H54" s="227"/>
    </row>
    <row r="55" spans="1:13" ht="18.75" x14ac:dyDescent="0.3">
      <c r="A55" s="45"/>
      <c r="B55" s="227" t="s">
        <v>107</v>
      </c>
      <c r="C55" s="227"/>
      <c r="D55" s="227"/>
      <c r="E55" s="227"/>
      <c r="F55" s="227"/>
      <c r="G55" s="227"/>
      <c r="H55" s="227"/>
    </row>
    <row r="56" spans="1:13" ht="18.75" x14ac:dyDescent="0.3">
      <c r="A56" s="45"/>
      <c r="B56" s="228" t="s">
        <v>108</v>
      </c>
      <c r="C56" s="228"/>
      <c r="D56" s="228"/>
      <c r="E56" s="228"/>
      <c r="F56" s="228"/>
      <c r="G56" s="228"/>
      <c r="H56" s="228"/>
    </row>
    <row r="57" spans="1:13" s="118" customFormat="1" ht="18.75" x14ac:dyDescent="0.3">
      <c r="A57" s="45"/>
      <c r="B57" s="56"/>
      <c r="C57" s="56"/>
      <c r="D57" s="1"/>
      <c r="E57" s="151"/>
      <c r="F57" s="151"/>
      <c r="G57" s="151"/>
      <c r="H57" s="4"/>
      <c r="I57" s="4"/>
      <c r="J57" s="4"/>
      <c r="K57" s="4"/>
    </row>
    <row r="58" spans="1:13" s="118" customFormat="1" ht="18.75" x14ac:dyDescent="0.3">
      <c r="A58" s="45"/>
      <c r="B58" s="56"/>
      <c r="C58" s="56"/>
      <c r="D58" s="1"/>
      <c r="E58" s="151"/>
      <c r="F58" s="151"/>
      <c r="G58" s="151"/>
      <c r="H58" s="4"/>
      <c r="I58" s="4"/>
      <c r="J58" s="4"/>
      <c r="K58" s="4"/>
    </row>
    <row r="59" spans="1:13" s="118" customFormat="1" ht="18.75" x14ac:dyDescent="0.3">
      <c r="A59" s="45"/>
      <c r="B59" s="56"/>
      <c r="C59" s="56"/>
      <c r="D59" s="1"/>
      <c r="E59" s="151"/>
      <c r="F59" s="151"/>
      <c r="G59" s="151"/>
      <c r="H59" s="4"/>
      <c r="I59" s="4"/>
      <c r="J59" s="4"/>
      <c r="K59" s="4"/>
    </row>
    <row r="60" spans="1:13" x14ac:dyDescent="0.25">
      <c r="A60" s="49" t="s">
        <v>80</v>
      </c>
      <c r="B60" s="48"/>
      <c r="F60" s="46"/>
    </row>
    <row r="61" spans="1:13" x14ac:dyDescent="0.25">
      <c r="A61" s="49" t="s">
        <v>81</v>
      </c>
      <c r="B61" s="49"/>
      <c r="C61" s="47"/>
      <c r="F61" s="46"/>
    </row>
    <row r="62" spans="1:13" ht="29.25" customHeight="1" x14ac:dyDescent="0.25">
      <c r="A62" s="49" t="s">
        <v>81</v>
      </c>
      <c r="B62" s="49"/>
      <c r="C62" s="49"/>
      <c r="D62" s="49"/>
      <c r="F62" s="46"/>
    </row>
    <row r="63" spans="1:13" x14ac:dyDescent="0.25">
      <c r="B63" s="49"/>
      <c r="C63" s="49"/>
    </row>
  </sheetData>
  <autoFilter ref="A10:H27"/>
  <mergeCells count="9">
    <mergeCell ref="B54:H54"/>
    <mergeCell ref="B55:H55"/>
    <mergeCell ref="B56:H56"/>
    <mergeCell ref="A3:K3"/>
    <mergeCell ref="A5:K5"/>
    <mergeCell ref="A6:H6"/>
    <mergeCell ref="A7:J7"/>
    <mergeCell ref="A8:J8"/>
    <mergeCell ref="A4:H4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0"/>
  <sheetViews>
    <sheetView zoomScale="85" zoomScaleNormal="85" workbookViewId="0">
      <pane xSplit="2" ySplit="13" topLeftCell="C25" activePane="bottomRight" state="frozen"/>
      <selection pane="topRight" activeCell="B1" sqref="B1"/>
      <selection pane="bottomLeft" activeCell="A10" sqref="A10"/>
      <selection pane="bottomRight" activeCell="O29" sqref="O29"/>
    </sheetView>
  </sheetViews>
  <sheetFormatPr baseColWidth="10" defaultRowHeight="15" x14ac:dyDescent="0.25"/>
  <cols>
    <col min="1" max="1" width="5.140625" style="162" customWidth="1"/>
    <col min="2" max="2" width="5" style="162" customWidth="1"/>
    <col min="3" max="5" width="12.7109375" style="162" customWidth="1"/>
    <col min="6" max="6" width="21" style="162" customWidth="1"/>
    <col min="7" max="7" width="22.28515625" style="163" customWidth="1"/>
    <col min="8" max="8" width="42" style="163" customWidth="1"/>
    <col min="9" max="9" width="16.42578125" style="163" customWidth="1"/>
    <col min="10" max="10" width="15.28515625" style="163" customWidth="1"/>
    <col min="11" max="11" width="20" style="163" customWidth="1"/>
    <col min="12" max="12" width="11.42578125" style="162"/>
    <col min="13" max="13" width="16.7109375" style="162" customWidth="1"/>
    <col min="14" max="16384" width="11.42578125" style="162"/>
  </cols>
  <sheetData>
    <row r="1" spans="2:13" x14ac:dyDescent="0.25">
      <c r="J1" s="162"/>
      <c r="K1" s="162"/>
    </row>
    <row r="2" spans="2:13" x14ac:dyDescent="0.25">
      <c r="J2" s="162"/>
      <c r="K2" s="162"/>
    </row>
    <row r="3" spans="2:13" x14ac:dyDescent="0.25">
      <c r="J3" s="162"/>
      <c r="K3" s="162"/>
    </row>
    <row r="4" spans="2:13" x14ac:dyDescent="0.25">
      <c r="G4" s="235"/>
      <c r="H4" s="235"/>
      <c r="I4" s="235"/>
      <c r="J4" s="235"/>
      <c r="K4" s="235"/>
    </row>
    <row r="5" spans="2:13" x14ac:dyDescent="0.25">
      <c r="G5" s="164"/>
      <c r="H5" s="164"/>
      <c r="I5" s="164"/>
      <c r="J5" s="164"/>
      <c r="K5" s="164"/>
    </row>
    <row r="6" spans="2:13" x14ac:dyDescent="0.25">
      <c r="G6" s="164"/>
      <c r="H6" s="164"/>
      <c r="I6" s="164"/>
      <c r="J6" s="164"/>
      <c r="K6" s="164"/>
    </row>
    <row r="7" spans="2:13" ht="15.75" x14ac:dyDescent="0.25">
      <c r="B7" s="236" t="s">
        <v>108</v>
      </c>
      <c r="C7" s="236"/>
      <c r="D7" s="236"/>
      <c r="E7" s="236"/>
      <c r="F7" s="236"/>
      <c r="G7" s="236"/>
      <c r="H7" s="236"/>
      <c r="I7" s="236"/>
      <c r="J7" s="236"/>
      <c r="K7" s="236"/>
    </row>
    <row r="8" spans="2:13" ht="15.75" x14ac:dyDescent="0.25">
      <c r="B8" s="236" t="s">
        <v>135</v>
      </c>
      <c r="C8" s="236"/>
      <c r="D8" s="236"/>
      <c r="E8" s="236"/>
      <c r="F8" s="236"/>
      <c r="G8" s="236"/>
      <c r="H8" s="236"/>
      <c r="I8" s="236"/>
      <c r="J8" s="236"/>
      <c r="K8" s="236"/>
    </row>
    <row r="9" spans="2:13" ht="15.75" x14ac:dyDescent="0.25">
      <c r="B9" s="236" t="s">
        <v>136</v>
      </c>
      <c r="C9" s="236"/>
      <c r="D9" s="236"/>
      <c r="E9" s="236"/>
      <c r="F9" s="236"/>
      <c r="G9" s="236"/>
      <c r="H9" s="236"/>
      <c r="I9" s="236"/>
      <c r="J9" s="236"/>
      <c r="K9" s="236"/>
    </row>
    <row r="10" spans="2:13" ht="15.75" x14ac:dyDescent="0.25">
      <c r="B10" s="236" t="s">
        <v>103</v>
      </c>
      <c r="C10" s="236"/>
      <c r="D10" s="236"/>
      <c r="E10" s="236"/>
      <c r="F10" s="236"/>
      <c r="G10" s="236"/>
      <c r="H10" s="236"/>
      <c r="I10" s="236"/>
      <c r="J10" s="236"/>
      <c r="K10" s="236"/>
      <c r="M10" s="162" t="s">
        <v>94</v>
      </c>
    </row>
    <row r="11" spans="2:13" ht="15.75" x14ac:dyDescent="0.25">
      <c r="B11" s="165"/>
      <c r="C11" s="165"/>
      <c r="D11" s="165"/>
      <c r="E11" s="165"/>
      <c r="F11" s="165"/>
      <c r="G11" s="165"/>
      <c r="H11" s="165"/>
      <c r="I11" s="165"/>
      <c r="J11" s="165"/>
      <c r="K11" s="165"/>
    </row>
    <row r="12" spans="2:13" ht="16.5" thickBot="1" x14ac:dyDescent="0.3">
      <c r="B12" s="237" t="s">
        <v>193</v>
      </c>
      <c r="C12" s="237"/>
      <c r="D12" s="237"/>
      <c r="E12" s="237"/>
      <c r="F12" s="237"/>
    </row>
    <row r="13" spans="2:13" ht="81.75" customHeight="1" thickBot="1" x14ac:dyDescent="0.3">
      <c r="B13" s="191" t="s">
        <v>0</v>
      </c>
      <c r="C13" s="187" t="s">
        <v>98</v>
      </c>
      <c r="D13" s="188" t="s">
        <v>130</v>
      </c>
      <c r="E13" s="188" t="s">
        <v>133</v>
      </c>
      <c r="F13" s="189" t="s">
        <v>99</v>
      </c>
      <c r="G13" s="189" t="s">
        <v>131</v>
      </c>
      <c r="H13" s="189" t="s">
        <v>132</v>
      </c>
      <c r="I13" s="189" t="s">
        <v>1</v>
      </c>
      <c r="J13" s="190" t="s">
        <v>134</v>
      </c>
      <c r="K13" s="190" t="s">
        <v>224</v>
      </c>
    </row>
    <row r="14" spans="2:13" ht="41.25" customHeight="1" x14ac:dyDescent="0.25">
      <c r="B14" s="179">
        <v>1</v>
      </c>
      <c r="C14" s="201" t="s">
        <v>100</v>
      </c>
      <c r="D14" s="202">
        <v>44771</v>
      </c>
      <c r="E14" s="202">
        <v>44771</v>
      </c>
      <c r="F14" s="203" t="s">
        <v>174</v>
      </c>
      <c r="G14" s="203" t="s">
        <v>139</v>
      </c>
      <c r="H14" s="203" t="s">
        <v>188</v>
      </c>
      <c r="I14" s="204">
        <v>3911</v>
      </c>
      <c r="J14" s="205">
        <v>0</v>
      </c>
      <c r="K14" s="206">
        <v>56</v>
      </c>
    </row>
    <row r="15" spans="2:13" ht="39" customHeight="1" x14ac:dyDescent="0.25">
      <c r="B15" s="195">
        <v>2</v>
      </c>
      <c r="C15" s="207" t="s">
        <v>100</v>
      </c>
      <c r="D15" s="208">
        <v>44771</v>
      </c>
      <c r="E15" s="208">
        <v>44771</v>
      </c>
      <c r="F15" s="209" t="s">
        <v>91</v>
      </c>
      <c r="G15" s="209" t="s">
        <v>139</v>
      </c>
      <c r="H15" s="209" t="s">
        <v>141</v>
      </c>
      <c r="I15" s="210">
        <v>3912</v>
      </c>
      <c r="J15" s="211">
        <v>0</v>
      </c>
      <c r="K15" s="212">
        <v>73</v>
      </c>
    </row>
    <row r="16" spans="2:13" ht="51" customHeight="1" x14ac:dyDescent="0.25">
      <c r="B16" s="195">
        <v>3</v>
      </c>
      <c r="C16" s="207" t="s">
        <v>100</v>
      </c>
      <c r="D16" s="208">
        <v>44774</v>
      </c>
      <c r="E16" s="208">
        <v>44778</v>
      </c>
      <c r="F16" s="209" t="s">
        <v>138</v>
      </c>
      <c r="G16" s="209" t="s">
        <v>186</v>
      </c>
      <c r="H16" s="209" t="s">
        <v>151</v>
      </c>
      <c r="I16" s="210">
        <v>3909</v>
      </c>
      <c r="J16" s="211">
        <v>0</v>
      </c>
      <c r="K16" s="212">
        <v>1339.5</v>
      </c>
    </row>
    <row r="17" spans="2:22" ht="52.5" customHeight="1" x14ac:dyDescent="0.25">
      <c r="B17" s="195">
        <v>4</v>
      </c>
      <c r="C17" s="207" t="s">
        <v>100</v>
      </c>
      <c r="D17" s="208">
        <v>44774</v>
      </c>
      <c r="E17" s="208">
        <v>44778</v>
      </c>
      <c r="F17" s="209" t="s">
        <v>178</v>
      </c>
      <c r="G17" s="209" t="s">
        <v>186</v>
      </c>
      <c r="H17" s="209" t="s">
        <v>187</v>
      </c>
      <c r="I17" s="210">
        <v>3910</v>
      </c>
      <c r="J17" s="211">
        <v>0</v>
      </c>
      <c r="K17" s="212">
        <v>1275</v>
      </c>
    </row>
    <row r="18" spans="2:22" ht="36.75" customHeight="1" x14ac:dyDescent="0.25">
      <c r="B18" s="195">
        <v>5</v>
      </c>
      <c r="C18" s="207" t="s">
        <v>100</v>
      </c>
      <c r="D18" s="208">
        <v>44782</v>
      </c>
      <c r="E18" s="208">
        <v>44782</v>
      </c>
      <c r="F18" s="209" t="s">
        <v>91</v>
      </c>
      <c r="G18" s="209" t="s">
        <v>139</v>
      </c>
      <c r="H18" s="209" t="s">
        <v>141</v>
      </c>
      <c r="I18" s="210">
        <v>3914</v>
      </c>
      <c r="J18" s="211">
        <v>0</v>
      </c>
      <c r="K18" s="212">
        <v>83</v>
      </c>
      <c r="V18" s="162" t="s">
        <v>94</v>
      </c>
    </row>
    <row r="19" spans="2:22" ht="37.5" customHeight="1" x14ac:dyDescent="0.25">
      <c r="B19" s="195">
        <v>6</v>
      </c>
      <c r="C19" s="207" t="s">
        <v>100</v>
      </c>
      <c r="D19" s="208">
        <v>44782</v>
      </c>
      <c r="E19" s="208">
        <v>44782</v>
      </c>
      <c r="F19" s="209" t="s">
        <v>189</v>
      </c>
      <c r="G19" s="209" t="s">
        <v>139</v>
      </c>
      <c r="H19" s="209" t="s">
        <v>190</v>
      </c>
      <c r="I19" s="210">
        <v>3915</v>
      </c>
      <c r="J19" s="211">
        <v>0</v>
      </c>
      <c r="K19" s="212">
        <v>83</v>
      </c>
    </row>
    <row r="20" spans="2:22" ht="61.5" customHeight="1" x14ac:dyDescent="0.25">
      <c r="B20" s="195">
        <v>7</v>
      </c>
      <c r="C20" s="207" t="s">
        <v>100</v>
      </c>
      <c r="D20" s="208">
        <v>44783</v>
      </c>
      <c r="E20" s="208">
        <v>44785</v>
      </c>
      <c r="F20" s="209" t="s">
        <v>137</v>
      </c>
      <c r="G20" s="209" t="s">
        <v>3</v>
      </c>
      <c r="H20" s="209" t="s">
        <v>185</v>
      </c>
      <c r="I20" s="210">
        <v>3913</v>
      </c>
      <c r="J20" s="211">
        <v>0</v>
      </c>
      <c r="K20" s="212">
        <v>564</v>
      </c>
    </row>
    <row r="21" spans="2:22" ht="36" customHeight="1" x14ac:dyDescent="0.25">
      <c r="B21" s="195">
        <v>8</v>
      </c>
      <c r="C21" s="207" t="s">
        <v>100</v>
      </c>
      <c r="D21" s="208">
        <v>44783</v>
      </c>
      <c r="E21" s="208">
        <v>44784</v>
      </c>
      <c r="F21" s="209" t="s">
        <v>153</v>
      </c>
      <c r="G21" s="209" t="s">
        <v>183</v>
      </c>
      <c r="H21" s="209" t="s">
        <v>184</v>
      </c>
      <c r="I21" s="210">
        <v>3919</v>
      </c>
      <c r="J21" s="211">
        <v>0</v>
      </c>
      <c r="K21" s="212">
        <v>521.75</v>
      </c>
    </row>
    <row r="22" spans="2:22" ht="50.25" customHeight="1" x14ac:dyDescent="0.25">
      <c r="B22" s="195">
        <v>9</v>
      </c>
      <c r="C22" s="207" t="s">
        <v>100</v>
      </c>
      <c r="D22" s="208">
        <v>44783</v>
      </c>
      <c r="E22" s="208">
        <v>44783</v>
      </c>
      <c r="F22" s="209" t="s">
        <v>91</v>
      </c>
      <c r="G22" s="209" t="s">
        <v>180</v>
      </c>
      <c r="H22" s="209" t="s">
        <v>181</v>
      </c>
      <c r="I22" s="210">
        <v>3920</v>
      </c>
      <c r="J22" s="211">
        <v>0</v>
      </c>
      <c r="K22" s="212">
        <v>63</v>
      </c>
    </row>
    <row r="23" spans="2:22" ht="36" customHeight="1" x14ac:dyDescent="0.25">
      <c r="B23" s="195">
        <v>10</v>
      </c>
      <c r="C23" s="207" t="s">
        <v>100</v>
      </c>
      <c r="D23" s="208">
        <v>44785</v>
      </c>
      <c r="E23" s="208">
        <v>44785</v>
      </c>
      <c r="F23" s="209" t="s">
        <v>91</v>
      </c>
      <c r="G23" s="209" t="s">
        <v>180</v>
      </c>
      <c r="H23" s="209" t="s">
        <v>182</v>
      </c>
      <c r="I23" s="210">
        <v>3921</v>
      </c>
      <c r="J23" s="211">
        <v>0</v>
      </c>
      <c r="K23" s="212">
        <v>74</v>
      </c>
    </row>
    <row r="24" spans="2:22" ht="49.5" customHeight="1" x14ac:dyDescent="0.25">
      <c r="B24" s="195">
        <v>11</v>
      </c>
      <c r="C24" s="207" t="s">
        <v>100</v>
      </c>
      <c r="D24" s="208">
        <v>44788</v>
      </c>
      <c r="E24" s="208">
        <v>44792</v>
      </c>
      <c r="F24" s="209" t="s">
        <v>138</v>
      </c>
      <c r="G24" s="209" t="s">
        <v>177</v>
      </c>
      <c r="H24" s="209" t="s">
        <v>151</v>
      </c>
      <c r="I24" s="210">
        <v>3917</v>
      </c>
      <c r="J24" s="211">
        <v>0</v>
      </c>
      <c r="K24" s="212">
        <v>1452.5</v>
      </c>
      <c r="P24" s="162" t="s">
        <v>94</v>
      </c>
    </row>
    <row r="25" spans="2:22" ht="51" customHeight="1" x14ac:dyDescent="0.25">
      <c r="B25" s="195">
        <v>12</v>
      </c>
      <c r="C25" s="207" t="s">
        <v>100</v>
      </c>
      <c r="D25" s="208">
        <v>44788</v>
      </c>
      <c r="E25" s="208">
        <v>44792</v>
      </c>
      <c r="F25" s="209" t="s">
        <v>178</v>
      </c>
      <c r="G25" s="209" t="s">
        <v>177</v>
      </c>
      <c r="H25" s="209" t="s">
        <v>179</v>
      </c>
      <c r="I25" s="210">
        <v>3922</v>
      </c>
      <c r="J25" s="211">
        <v>0</v>
      </c>
      <c r="K25" s="212">
        <v>1152</v>
      </c>
    </row>
    <row r="26" spans="2:22" ht="42" customHeight="1" x14ac:dyDescent="0.25">
      <c r="B26" s="195">
        <v>13</v>
      </c>
      <c r="C26" s="207" t="s">
        <v>100</v>
      </c>
      <c r="D26" s="208">
        <v>44789</v>
      </c>
      <c r="E26" s="208">
        <v>44789</v>
      </c>
      <c r="F26" s="209" t="s">
        <v>189</v>
      </c>
      <c r="G26" s="209" t="s">
        <v>139</v>
      </c>
      <c r="H26" s="209" t="s">
        <v>191</v>
      </c>
      <c r="I26" s="210">
        <v>3923</v>
      </c>
      <c r="J26" s="211">
        <v>0</v>
      </c>
      <c r="K26" s="212">
        <v>80</v>
      </c>
    </row>
    <row r="27" spans="2:22" ht="43.5" customHeight="1" x14ac:dyDescent="0.25">
      <c r="B27" s="195">
        <v>14</v>
      </c>
      <c r="C27" s="207" t="s">
        <v>100</v>
      </c>
      <c r="D27" s="208">
        <v>44789</v>
      </c>
      <c r="E27" s="208">
        <v>44789</v>
      </c>
      <c r="F27" s="209" t="s">
        <v>91</v>
      </c>
      <c r="G27" s="209" t="s">
        <v>139</v>
      </c>
      <c r="H27" s="209" t="s">
        <v>141</v>
      </c>
      <c r="I27" s="210">
        <v>3924</v>
      </c>
      <c r="J27" s="211">
        <v>0</v>
      </c>
      <c r="K27" s="212">
        <v>67</v>
      </c>
      <c r="N27" s="162" t="s">
        <v>94</v>
      </c>
    </row>
    <row r="28" spans="2:22" ht="42" customHeight="1" thickBot="1" x14ac:dyDescent="0.3">
      <c r="B28" s="196">
        <v>15</v>
      </c>
      <c r="C28" s="213" t="s">
        <v>100</v>
      </c>
      <c r="D28" s="214">
        <v>44795</v>
      </c>
      <c r="E28" s="214">
        <v>44796</v>
      </c>
      <c r="F28" s="215" t="s">
        <v>92</v>
      </c>
      <c r="G28" s="215" t="s">
        <v>175</v>
      </c>
      <c r="H28" s="215" t="s">
        <v>176</v>
      </c>
      <c r="I28" s="216">
        <v>3925</v>
      </c>
      <c r="J28" s="217">
        <v>0</v>
      </c>
      <c r="K28" s="226">
        <v>553</v>
      </c>
    </row>
    <row r="29" spans="2:22" ht="45.75" customHeight="1" thickBot="1" x14ac:dyDescent="0.35">
      <c r="B29" s="180">
        <v>24</v>
      </c>
      <c r="C29" s="192" t="s">
        <v>101</v>
      </c>
      <c r="D29" s="238" t="s">
        <v>102</v>
      </c>
      <c r="E29" s="239"/>
      <c r="F29" s="239"/>
      <c r="G29" s="239"/>
      <c r="H29" s="240"/>
      <c r="I29" s="181"/>
      <c r="J29" s="193">
        <v>0</v>
      </c>
      <c r="K29" s="194">
        <v>0</v>
      </c>
      <c r="P29" s="162" t="s">
        <v>94</v>
      </c>
    </row>
    <row r="30" spans="2:22" ht="45.75" customHeight="1" thickBot="1" x14ac:dyDescent="0.3">
      <c r="B30" s="107"/>
      <c r="C30" s="107"/>
      <c r="D30" s="107"/>
      <c r="E30" s="107"/>
      <c r="F30" s="104"/>
      <c r="G30" s="104"/>
      <c r="H30" s="104"/>
      <c r="I30" s="150" t="s">
        <v>4</v>
      </c>
      <c r="J30" s="110">
        <f>SUM(J14:J29)</f>
        <v>0</v>
      </c>
      <c r="K30" s="110">
        <f>SUM(K14:K29)</f>
        <v>7436.75</v>
      </c>
    </row>
    <row r="31" spans="2:22" ht="15" customHeight="1" x14ac:dyDescent="0.25">
      <c r="B31" s="89"/>
      <c r="C31" s="89"/>
      <c r="D31" s="89"/>
      <c r="E31" s="89"/>
      <c r="F31" s="89"/>
      <c r="J31" s="166"/>
      <c r="K31" s="166"/>
    </row>
    <row r="32" spans="2:22" ht="19.5" customHeight="1" x14ac:dyDescent="0.25">
      <c r="B32" s="121" t="s">
        <v>192</v>
      </c>
      <c r="C32" s="105"/>
      <c r="D32" s="105"/>
      <c r="E32" s="105"/>
      <c r="F32" s="105"/>
      <c r="G32" s="105"/>
      <c r="H32" s="105"/>
      <c r="I32" s="105"/>
      <c r="J32" s="103"/>
      <c r="K32" s="89"/>
    </row>
    <row r="33" spans="2:13" ht="15" customHeight="1" x14ac:dyDescent="0.25">
      <c r="B33" s="122" t="s">
        <v>225</v>
      </c>
      <c r="C33" s="106"/>
      <c r="D33" s="106"/>
      <c r="E33" s="106"/>
      <c r="F33" s="106"/>
      <c r="G33" s="106"/>
      <c r="H33" s="106"/>
      <c r="I33" s="106"/>
      <c r="J33" s="103"/>
      <c r="K33" s="89"/>
    </row>
    <row r="34" spans="2:13" ht="15" customHeight="1" x14ac:dyDescent="0.25">
      <c r="B34" s="89"/>
      <c r="C34" s="89"/>
      <c r="D34" s="89"/>
      <c r="E34" s="89"/>
      <c r="F34" s="89"/>
      <c r="J34" s="89"/>
      <c r="K34" s="89"/>
    </row>
    <row r="35" spans="2:13" ht="15" customHeight="1" x14ac:dyDescent="0.25">
      <c r="B35" s="89"/>
      <c r="C35" s="89"/>
      <c r="D35" s="89"/>
      <c r="E35" s="89"/>
      <c r="F35" s="89"/>
      <c r="J35" s="89"/>
      <c r="K35" s="89"/>
    </row>
    <row r="36" spans="2:13" ht="15" customHeight="1" x14ac:dyDescent="0.25">
      <c r="B36" s="89"/>
      <c r="C36" s="89"/>
      <c r="D36" s="89"/>
      <c r="E36" s="89"/>
      <c r="F36" s="89"/>
      <c r="J36" s="89"/>
      <c r="K36" s="89"/>
    </row>
    <row r="37" spans="2:13" ht="15" customHeight="1" x14ac:dyDescent="0.25">
      <c r="B37" s="89"/>
      <c r="C37" s="89"/>
      <c r="D37" s="89"/>
      <c r="E37" s="89"/>
      <c r="F37" s="89"/>
      <c r="J37" s="89"/>
      <c r="K37" s="89"/>
    </row>
    <row r="38" spans="2:13" ht="15" customHeight="1" x14ac:dyDescent="0.25">
      <c r="B38" s="89"/>
      <c r="C38" s="89"/>
      <c r="D38" s="89"/>
      <c r="E38" s="89"/>
      <c r="F38" s="89"/>
      <c r="J38" s="89"/>
      <c r="K38" s="89"/>
    </row>
    <row r="39" spans="2:13" ht="15" customHeight="1" x14ac:dyDescent="0.25">
      <c r="B39" s="89"/>
      <c r="C39" s="89"/>
      <c r="D39" s="89"/>
      <c r="E39" s="89"/>
      <c r="F39" s="89"/>
      <c r="J39" s="89"/>
      <c r="K39" s="89"/>
    </row>
    <row r="40" spans="2:13" ht="15" customHeight="1" x14ac:dyDescent="0.25"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2:13" ht="15" customHeight="1" x14ac:dyDescent="0.3">
      <c r="B41" s="89"/>
      <c r="C41" s="241" t="s">
        <v>172</v>
      </c>
      <c r="D41" s="241"/>
      <c r="E41" s="241"/>
      <c r="F41" s="241"/>
      <c r="G41" s="241"/>
      <c r="H41" s="241"/>
      <c r="I41" s="241"/>
      <c r="J41" s="241"/>
      <c r="K41" s="241"/>
      <c r="M41" s="162" t="s">
        <v>94</v>
      </c>
    </row>
    <row r="42" spans="2:13" ht="15" customHeight="1" x14ac:dyDescent="0.3">
      <c r="B42" s="89"/>
      <c r="C42" s="241" t="s">
        <v>107</v>
      </c>
      <c r="D42" s="241"/>
      <c r="E42" s="241"/>
      <c r="F42" s="241"/>
      <c r="G42" s="241"/>
      <c r="H42" s="241"/>
      <c r="I42" s="241"/>
      <c r="J42" s="241"/>
      <c r="K42" s="241"/>
    </row>
    <row r="43" spans="2:13" ht="15" customHeight="1" x14ac:dyDescent="0.3">
      <c r="B43" s="89"/>
      <c r="C43" s="241" t="s">
        <v>108</v>
      </c>
      <c r="D43" s="241"/>
      <c r="E43" s="241"/>
      <c r="F43" s="241"/>
      <c r="G43" s="241"/>
      <c r="H43" s="241"/>
      <c r="I43" s="241"/>
      <c r="J43" s="241"/>
      <c r="K43" s="241"/>
    </row>
    <row r="44" spans="2:13" ht="15" customHeight="1" x14ac:dyDescent="0.25">
      <c r="B44" s="89"/>
      <c r="C44" s="89"/>
      <c r="D44" s="89"/>
      <c r="E44" s="89"/>
      <c r="F44" s="89"/>
      <c r="J44" s="89"/>
      <c r="K44" s="89"/>
    </row>
    <row r="45" spans="2:13" ht="15" customHeight="1" x14ac:dyDescent="0.25">
      <c r="B45" s="89"/>
      <c r="C45" s="89"/>
      <c r="D45" s="89"/>
      <c r="E45" s="89"/>
      <c r="F45" s="89"/>
      <c r="J45" s="89"/>
      <c r="K45" s="89"/>
    </row>
    <row r="46" spans="2:13" ht="15" customHeight="1" x14ac:dyDescent="0.25">
      <c r="B46" s="89"/>
      <c r="C46" s="89"/>
      <c r="D46" s="89"/>
      <c r="E46" s="89"/>
      <c r="F46" s="89"/>
      <c r="J46" s="89"/>
      <c r="K46" s="89"/>
    </row>
    <row r="47" spans="2:13" ht="15" customHeight="1" x14ac:dyDescent="0.25">
      <c r="B47" s="89"/>
      <c r="C47" s="89"/>
      <c r="D47" s="89"/>
      <c r="E47" s="89"/>
      <c r="F47" s="89"/>
      <c r="G47" s="89"/>
      <c r="H47" s="89"/>
      <c r="I47" s="89"/>
      <c r="J47" s="89"/>
      <c r="K47" s="89"/>
    </row>
    <row r="48" spans="2:13" ht="15" customHeight="1" x14ac:dyDescent="0.25">
      <c r="B48" s="89"/>
      <c r="C48" s="89"/>
      <c r="D48" s="89"/>
      <c r="E48" s="89"/>
      <c r="F48" s="89"/>
      <c r="G48" s="232"/>
      <c r="H48" s="232"/>
      <c r="I48" s="232"/>
      <c r="J48" s="89"/>
      <c r="K48" s="89"/>
    </row>
    <row r="49" spans="2:11" ht="15" customHeight="1" x14ac:dyDescent="0.25">
      <c r="B49" s="89"/>
      <c r="C49" s="89"/>
      <c r="D49" s="89"/>
      <c r="E49" s="89"/>
      <c r="F49" s="89"/>
      <c r="G49" s="233"/>
      <c r="H49" s="233"/>
      <c r="I49" s="233"/>
      <c r="J49" s="89"/>
      <c r="K49" s="89"/>
    </row>
    <row r="50" spans="2:11" ht="15" customHeight="1" x14ac:dyDescent="0.25">
      <c r="B50" s="89"/>
      <c r="C50" s="89"/>
      <c r="D50" s="89"/>
      <c r="E50" s="89"/>
      <c r="F50" s="89"/>
      <c r="G50" s="234"/>
      <c r="H50" s="234"/>
      <c r="I50" s="234"/>
      <c r="J50" s="89"/>
      <c r="K50" s="89"/>
    </row>
    <row r="51" spans="2:11" ht="15" customHeight="1" x14ac:dyDescent="0.25">
      <c r="B51" s="89"/>
      <c r="C51" s="89"/>
      <c r="D51" s="89"/>
      <c r="E51" s="89"/>
      <c r="F51" s="89"/>
      <c r="J51" s="89"/>
      <c r="K51" s="89"/>
    </row>
    <row r="52" spans="2:11" x14ac:dyDescent="0.25">
      <c r="G52" s="162"/>
      <c r="H52" s="162"/>
      <c r="I52" s="162"/>
    </row>
    <row r="53" spans="2:11" x14ac:dyDescent="0.25">
      <c r="G53" s="162"/>
      <c r="H53" s="162"/>
      <c r="I53" s="162"/>
    </row>
    <row r="54" spans="2:11" ht="15.75" x14ac:dyDescent="0.25">
      <c r="B54" s="167"/>
      <c r="C54" s="167"/>
      <c r="D54" s="167"/>
      <c r="E54" s="167"/>
      <c r="F54" s="167"/>
      <c r="G54" s="167"/>
      <c r="H54" s="167"/>
      <c r="I54" s="167"/>
      <c r="J54" s="168"/>
      <c r="K54" s="168"/>
    </row>
    <row r="55" spans="2:11" ht="15.75" x14ac:dyDescent="0.25">
      <c r="B55" s="167"/>
      <c r="C55" s="167"/>
      <c r="D55" s="167"/>
      <c r="E55" s="167"/>
      <c r="F55" s="167"/>
      <c r="G55" s="168"/>
      <c r="H55" s="168"/>
      <c r="I55" s="168"/>
      <c r="J55" s="168"/>
      <c r="K55" s="168"/>
    </row>
    <row r="56" spans="2:11" ht="15.75" x14ac:dyDescent="0.25">
      <c r="B56" s="167"/>
      <c r="C56" s="167"/>
      <c r="D56" s="167"/>
      <c r="E56" s="167"/>
      <c r="F56" s="167"/>
      <c r="G56" s="168"/>
      <c r="H56" s="168"/>
      <c r="I56" s="168"/>
      <c r="J56" s="168"/>
      <c r="K56" s="168"/>
    </row>
    <row r="57" spans="2:11" ht="15.75" x14ac:dyDescent="0.25">
      <c r="B57" s="167"/>
      <c r="C57" s="167"/>
      <c r="D57" s="167"/>
      <c r="E57" s="167"/>
      <c r="F57" s="167"/>
      <c r="G57" s="169"/>
      <c r="H57" s="169"/>
      <c r="I57" s="169"/>
      <c r="J57" s="170"/>
      <c r="K57" s="170"/>
    </row>
    <row r="58" spans="2:11" ht="15.75" x14ac:dyDescent="0.25">
      <c r="B58" s="167"/>
      <c r="C58" s="167"/>
      <c r="D58" s="167"/>
      <c r="E58" s="167"/>
      <c r="F58" s="167"/>
      <c r="G58" s="169"/>
      <c r="H58" s="169"/>
      <c r="I58" s="169"/>
      <c r="J58" s="171"/>
      <c r="K58" s="171"/>
    </row>
    <row r="59" spans="2:11" ht="18.75" customHeight="1" x14ac:dyDescent="0.25">
      <c r="B59" s="167"/>
      <c r="C59" s="167"/>
      <c r="D59" s="167"/>
      <c r="E59" s="167"/>
      <c r="F59" s="167"/>
      <c r="G59" s="169"/>
      <c r="H59" s="169"/>
      <c r="I59" s="169"/>
      <c r="J59" s="172"/>
      <c r="K59" s="172"/>
    </row>
    <row r="60" spans="2:11" ht="15.75" x14ac:dyDescent="0.25">
      <c r="B60" s="167"/>
      <c r="C60" s="167"/>
      <c r="D60" s="167"/>
      <c r="E60" s="167"/>
      <c r="F60" s="167"/>
      <c r="G60" s="169"/>
      <c r="H60" s="169"/>
      <c r="I60" s="169"/>
      <c r="J60" s="173"/>
      <c r="K60" s="173"/>
    </row>
  </sheetData>
  <autoFilter ref="B4:K28">
    <filterColumn colId="5" showButton="0"/>
    <filterColumn colId="6" hiddenButton="1" showButton="0"/>
    <filterColumn colId="7" hiddenButton="1" showButton="0"/>
    <filterColumn colId="8" showButton="0"/>
    <filterColumn colId="9" hiddenButton="1" showButton="0"/>
  </autoFilter>
  <mergeCells count="13">
    <mergeCell ref="G48:I48"/>
    <mergeCell ref="G49:I49"/>
    <mergeCell ref="G50:I50"/>
    <mergeCell ref="G4:K4"/>
    <mergeCell ref="B8:K8"/>
    <mergeCell ref="B9:K9"/>
    <mergeCell ref="B10:K10"/>
    <mergeCell ref="B12:F12"/>
    <mergeCell ref="B7:K7"/>
    <mergeCell ref="D29:H29"/>
    <mergeCell ref="C41:K41"/>
    <mergeCell ref="C42:K42"/>
    <mergeCell ref="C43:K43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59"/>
  <sheetViews>
    <sheetView zoomScaleNormal="100" workbookViewId="0">
      <selection activeCell="J28" sqref="J28"/>
    </sheetView>
  </sheetViews>
  <sheetFormatPr baseColWidth="10" defaultRowHeight="15" x14ac:dyDescent="0.25"/>
  <cols>
    <col min="1" max="1" width="6.85546875" style="63" customWidth="1"/>
    <col min="2" max="2" width="14.140625" style="50" customWidth="1"/>
    <col min="3" max="3" width="30.42578125" style="63" customWidth="1"/>
    <col min="4" max="4" width="11.7109375" style="97" customWidth="1"/>
    <col min="5" max="5" width="17" style="63" customWidth="1"/>
    <col min="6" max="6" width="15.7109375" style="63" customWidth="1"/>
    <col min="7" max="7" width="15.5703125" style="63" customWidth="1"/>
    <col min="8" max="8" width="37.5703125" style="63" customWidth="1"/>
    <col min="9" max="16384" width="11.42578125" style="63"/>
  </cols>
  <sheetData>
    <row r="5" spans="1:18" s="118" customFormat="1" x14ac:dyDescent="0.25">
      <c r="A5" s="243" t="s">
        <v>108</v>
      </c>
      <c r="B5" s="243"/>
      <c r="C5" s="243"/>
      <c r="D5" s="243"/>
      <c r="E5" s="243"/>
      <c r="F5" s="243"/>
      <c r="G5" s="243"/>
      <c r="H5" s="243"/>
    </row>
    <row r="6" spans="1:18" s="118" customFormat="1" x14ac:dyDescent="0.25">
      <c r="A6" s="243" t="s">
        <v>194</v>
      </c>
      <c r="B6" s="243"/>
      <c r="C6" s="243"/>
      <c r="D6" s="243"/>
      <c r="E6" s="243"/>
      <c r="F6" s="243"/>
      <c r="G6" s="243"/>
      <c r="H6" s="243"/>
    </row>
    <row r="7" spans="1:18" x14ac:dyDescent="0.25">
      <c r="A7" s="244" t="s">
        <v>54</v>
      </c>
      <c r="B7" s="244"/>
      <c r="C7" s="244"/>
      <c r="D7" s="244"/>
      <c r="E7" s="244"/>
      <c r="F7" s="244"/>
      <c r="G7" s="244"/>
      <c r="H7" s="244"/>
    </row>
    <row r="8" spans="1:18" x14ac:dyDescent="0.25">
      <c r="A8" s="245" t="s">
        <v>149</v>
      </c>
      <c r="B8" s="245"/>
      <c r="C8" s="245"/>
      <c r="D8" s="245"/>
      <c r="E8" s="245"/>
      <c r="F8" s="245"/>
      <c r="G8" s="245"/>
      <c r="H8" s="245"/>
    </row>
    <row r="9" spans="1:18" x14ac:dyDescent="0.25">
      <c r="A9" s="244" t="s">
        <v>150</v>
      </c>
      <c r="B9" s="244"/>
      <c r="C9" s="244"/>
      <c r="D9" s="244"/>
      <c r="E9" s="244"/>
      <c r="F9" s="244"/>
      <c r="G9" s="244"/>
      <c r="H9" s="244"/>
    </row>
    <row r="10" spans="1:18" ht="15.75" x14ac:dyDescent="0.25">
      <c r="A10" s="246"/>
      <c r="B10" s="246"/>
      <c r="C10" s="246"/>
      <c r="D10" s="246"/>
      <c r="E10" s="246"/>
      <c r="F10" s="246"/>
      <c r="G10" s="246"/>
      <c r="H10" s="246"/>
    </row>
    <row r="11" spans="1:18" ht="15.75" x14ac:dyDescent="0.25">
      <c r="A11" s="247"/>
      <c r="B11" s="247"/>
      <c r="C11" s="247"/>
      <c r="D11" s="95"/>
      <c r="E11" s="80"/>
      <c r="F11" s="80"/>
      <c r="G11" s="79"/>
      <c r="H11" s="79"/>
    </row>
    <row r="13" spans="1:18" ht="31.5" customHeight="1" x14ac:dyDescent="0.25">
      <c r="A13" s="77" t="s">
        <v>6</v>
      </c>
      <c r="B13" s="102" t="s">
        <v>53</v>
      </c>
      <c r="C13" s="77" t="s">
        <v>52</v>
      </c>
      <c r="D13" s="101" t="s">
        <v>73</v>
      </c>
      <c r="E13" s="102" t="s">
        <v>74</v>
      </c>
      <c r="F13" s="78" t="s">
        <v>75</v>
      </c>
      <c r="G13" s="78" t="s">
        <v>76</v>
      </c>
      <c r="H13" s="78" t="s">
        <v>77</v>
      </c>
    </row>
    <row r="14" spans="1:18" s="118" customFormat="1" ht="103.5" customHeight="1" x14ac:dyDescent="0.25">
      <c r="A14" s="111">
        <v>1</v>
      </c>
      <c r="B14" s="111" t="s">
        <v>154</v>
      </c>
      <c r="C14" s="93" t="s">
        <v>155</v>
      </c>
      <c r="D14" s="111">
        <v>1</v>
      </c>
      <c r="E14" s="113">
        <v>765.02</v>
      </c>
      <c r="F14" s="113">
        <f>E14</f>
        <v>765.02</v>
      </c>
      <c r="G14" s="177">
        <v>44782</v>
      </c>
      <c r="H14" s="93" t="s">
        <v>218</v>
      </c>
    </row>
    <row r="15" spans="1:18" s="118" customFormat="1" ht="111.75" customHeight="1" x14ac:dyDescent="0.25">
      <c r="A15" s="111">
        <v>2</v>
      </c>
      <c r="B15" s="111" t="s">
        <v>154</v>
      </c>
      <c r="C15" s="93" t="s">
        <v>155</v>
      </c>
      <c r="D15" s="111">
        <v>1</v>
      </c>
      <c r="E15" s="113">
        <v>612.02</v>
      </c>
      <c r="F15" s="113">
        <f>E15</f>
        <v>612.02</v>
      </c>
      <c r="G15" s="177">
        <v>44790</v>
      </c>
      <c r="H15" s="93" t="s">
        <v>217</v>
      </c>
      <c r="K15" s="118" t="s">
        <v>94</v>
      </c>
    </row>
    <row r="16" spans="1:18" ht="41.25" customHeight="1" x14ac:dyDescent="0.25">
      <c r="A16" s="111">
        <v>3</v>
      </c>
      <c r="B16" s="111">
        <v>25635050</v>
      </c>
      <c r="C16" s="93" t="s">
        <v>104</v>
      </c>
      <c r="D16" s="112">
        <v>1</v>
      </c>
      <c r="E16" s="113">
        <v>960</v>
      </c>
      <c r="F16" s="113">
        <v>960</v>
      </c>
      <c r="G16" s="114" t="s">
        <v>222</v>
      </c>
      <c r="H16" s="93" t="s">
        <v>219</v>
      </c>
      <c r="I16" s="60"/>
      <c r="K16" s="61"/>
      <c r="L16" s="61"/>
      <c r="M16" s="61"/>
      <c r="N16" s="61"/>
      <c r="O16" s="61"/>
      <c r="P16" s="61"/>
      <c r="Q16" s="61"/>
      <c r="R16" s="61"/>
    </row>
    <row r="17" spans="1:18" s="118" customFormat="1" ht="42" customHeight="1" x14ac:dyDescent="0.25">
      <c r="A17" s="111">
        <v>4</v>
      </c>
      <c r="B17" s="111">
        <v>25635050</v>
      </c>
      <c r="C17" s="93" t="s">
        <v>104</v>
      </c>
      <c r="D17" s="112">
        <v>1</v>
      </c>
      <c r="E17" s="113">
        <v>960</v>
      </c>
      <c r="F17" s="113">
        <v>960</v>
      </c>
      <c r="G17" s="114" t="s">
        <v>222</v>
      </c>
      <c r="H17" s="93" t="s">
        <v>221</v>
      </c>
      <c r="I17" s="60"/>
      <c r="K17" s="61"/>
      <c r="L17" s="61"/>
      <c r="M17" s="61"/>
      <c r="N17" s="61"/>
      <c r="O17" s="61"/>
      <c r="P17" s="61"/>
      <c r="Q17" s="61"/>
      <c r="R17" s="61"/>
    </row>
    <row r="18" spans="1:18" s="118" customFormat="1" ht="39.75" customHeight="1" x14ac:dyDescent="0.25">
      <c r="A18" s="111">
        <v>5</v>
      </c>
      <c r="B18" s="111">
        <v>25635050</v>
      </c>
      <c r="C18" s="93" t="s">
        <v>104</v>
      </c>
      <c r="D18" s="112">
        <v>1</v>
      </c>
      <c r="E18" s="113">
        <v>760</v>
      </c>
      <c r="F18" s="113">
        <v>760</v>
      </c>
      <c r="G18" s="114" t="s">
        <v>222</v>
      </c>
      <c r="H18" s="93" t="s">
        <v>220</v>
      </c>
      <c r="I18" s="60"/>
      <c r="K18" s="61"/>
      <c r="L18" s="61"/>
      <c r="M18" s="61"/>
      <c r="N18" s="61"/>
      <c r="O18" s="61"/>
      <c r="P18" s="61"/>
      <c r="Q18" s="61"/>
      <c r="R18" s="61"/>
    </row>
    <row r="19" spans="1:18" ht="41.25" customHeight="1" x14ac:dyDescent="0.25">
      <c r="A19" s="111">
        <v>6</v>
      </c>
      <c r="B19" s="111" t="s">
        <v>105</v>
      </c>
      <c r="C19" s="93" t="s">
        <v>106</v>
      </c>
      <c r="D19" s="112">
        <v>1</v>
      </c>
      <c r="E19" s="113">
        <v>7361.91</v>
      </c>
      <c r="F19" s="113">
        <f>E19</f>
        <v>7361.91</v>
      </c>
      <c r="G19" s="114" t="s">
        <v>206</v>
      </c>
      <c r="H19" s="93" t="s">
        <v>207</v>
      </c>
      <c r="I19" s="60"/>
      <c r="K19" s="61"/>
      <c r="L19" s="61"/>
      <c r="M19" s="61"/>
      <c r="N19" s="61"/>
      <c r="O19" s="61"/>
      <c r="P19" s="61"/>
      <c r="Q19" s="61"/>
      <c r="R19" s="61"/>
    </row>
    <row r="20" spans="1:18" ht="56.25" customHeight="1" x14ac:dyDescent="0.25">
      <c r="A20" s="111">
        <v>7</v>
      </c>
      <c r="B20" s="111">
        <v>14946203</v>
      </c>
      <c r="C20" s="93" t="s">
        <v>79</v>
      </c>
      <c r="D20" s="112">
        <v>1</v>
      </c>
      <c r="E20" s="113">
        <v>268</v>
      </c>
      <c r="F20" s="113">
        <f>E20</f>
        <v>268</v>
      </c>
      <c r="G20" s="178">
        <v>44789</v>
      </c>
      <c r="H20" s="116" t="s">
        <v>216</v>
      </c>
      <c r="I20" s="60"/>
      <c r="K20" s="61"/>
      <c r="L20" s="61"/>
      <c r="M20" s="61"/>
      <c r="N20" s="61"/>
      <c r="O20" s="61"/>
      <c r="P20" s="61"/>
      <c r="Q20" s="61"/>
      <c r="R20" s="61"/>
    </row>
    <row r="21" spans="1:18" ht="56.25" customHeight="1" x14ac:dyDescent="0.25">
      <c r="A21" s="111">
        <v>8</v>
      </c>
      <c r="B21" s="111">
        <v>14946211</v>
      </c>
      <c r="C21" s="93" t="s">
        <v>78</v>
      </c>
      <c r="D21" s="112">
        <v>1</v>
      </c>
      <c r="E21" s="113">
        <v>545.64</v>
      </c>
      <c r="F21" s="113">
        <f>E21</f>
        <v>545.64</v>
      </c>
      <c r="G21" s="178">
        <v>44785</v>
      </c>
      <c r="H21" s="116" t="s">
        <v>212</v>
      </c>
      <c r="I21" s="60"/>
      <c r="K21" s="61"/>
      <c r="L21" s="61"/>
      <c r="M21" s="61"/>
      <c r="N21" s="61"/>
      <c r="O21" s="61"/>
      <c r="P21" s="61"/>
      <c r="Q21" s="61"/>
      <c r="R21" s="61"/>
    </row>
    <row r="22" spans="1:18" ht="56.25" customHeight="1" x14ac:dyDescent="0.25">
      <c r="A22" s="111">
        <v>9</v>
      </c>
      <c r="B22" s="111">
        <v>14946203</v>
      </c>
      <c r="C22" s="93" t="s">
        <v>79</v>
      </c>
      <c r="D22" s="112">
        <v>1</v>
      </c>
      <c r="E22" s="113">
        <v>508</v>
      </c>
      <c r="F22" s="113">
        <v>508</v>
      </c>
      <c r="G22" s="178">
        <v>44775</v>
      </c>
      <c r="H22" s="148" t="s">
        <v>209</v>
      </c>
      <c r="I22" s="60"/>
      <c r="K22" s="61"/>
      <c r="L22" s="61"/>
      <c r="M22" s="61"/>
      <c r="N22" s="61"/>
      <c r="O22" s="61"/>
      <c r="P22" s="61"/>
      <c r="Q22" s="61"/>
      <c r="R22" s="61"/>
    </row>
    <row r="23" spans="1:18" ht="56.25" customHeight="1" x14ac:dyDescent="0.25">
      <c r="A23" s="111">
        <v>10</v>
      </c>
      <c r="B23" s="111">
        <v>14946211</v>
      </c>
      <c r="C23" s="93" t="s">
        <v>78</v>
      </c>
      <c r="D23" s="112">
        <v>1</v>
      </c>
      <c r="E23" s="113">
        <v>796.96</v>
      </c>
      <c r="F23" s="113">
        <f t="shared" ref="F23:F33" si="0">E23</f>
        <v>796.96</v>
      </c>
      <c r="G23" s="178">
        <v>44775</v>
      </c>
      <c r="H23" s="148" t="s">
        <v>211</v>
      </c>
      <c r="I23" s="60"/>
      <c r="J23" s="63" t="s">
        <v>94</v>
      </c>
      <c r="K23" s="61"/>
      <c r="L23" s="61"/>
      <c r="M23" s="61"/>
      <c r="N23" s="61"/>
      <c r="O23" s="61"/>
      <c r="P23" s="61"/>
      <c r="Q23" s="61"/>
      <c r="R23" s="61"/>
    </row>
    <row r="24" spans="1:18" ht="56.25" customHeight="1" x14ac:dyDescent="0.25">
      <c r="A24" s="111">
        <v>11</v>
      </c>
      <c r="B24" s="111">
        <v>14946203</v>
      </c>
      <c r="C24" s="93" t="s">
        <v>79</v>
      </c>
      <c r="D24" s="112">
        <v>1</v>
      </c>
      <c r="E24" s="113">
        <v>453.91</v>
      </c>
      <c r="F24" s="113">
        <f t="shared" si="0"/>
        <v>453.91</v>
      </c>
      <c r="G24" s="178">
        <v>44775</v>
      </c>
      <c r="H24" s="148" t="s">
        <v>215</v>
      </c>
      <c r="I24" s="60"/>
      <c r="K24" s="61"/>
      <c r="L24" s="61"/>
      <c r="M24" s="61"/>
      <c r="N24" s="61"/>
      <c r="O24" s="61"/>
      <c r="P24" s="61"/>
      <c r="Q24" s="61"/>
      <c r="R24" s="61"/>
    </row>
    <row r="25" spans="1:18" s="118" customFormat="1" ht="56.25" customHeight="1" x14ac:dyDescent="0.25">
      <c r="A25" s="111">
        <v>12</v>
      </c>
      <c r="B25" s="111">
        <v>14946204</v>
      </c>
      <c r="C25" s="93" t="s">
        <v>79</v>
      </c>
      <c r="D25" s="112">
        <v>1</v>
      </c>
      <c r="E25" s="113">
        <v>363.02</v>
      </c>
      <c r="F25" s="113">
        <f t="shared" si="0"/>
        <v>363.02</v>
      </c>
      <c r="G25" s="178">
        <v>44781</v>
      </c>
      <c r="H25" s="148" t="s">
        <v>214</v>
      </c>
      <c r="I25" s="60"/>
      <c r="K25" s="108"/>
      <c r="L25" s="61"/>
      <c r="M25" s="61"/>
      <c r="N25" s="61"/>
      <c r="O25" s="61"/>
      <c r="P25" s="61"/>
      <c r="Q25" s="61"/>
      <c r="R25" s="61"/>
    </row>
    <row r="26" spans="1:18" s="118" customFormat="1" ht="51.75" customHeight="1" x14ac:dyDescent="0.25">
      <c r="A26" s="111">
        <v>13</v>
      </c>
      <c r="B26" s="111">
        <v>14946212</v>
      </c>
      <c r="C26" s="93" t="s">
        <v>78</v>
      </c>
      <c r="D26" s="112">
        <v>1</v>
      </c>
      <c r="E26" s="113">
        <v>812.29</v>
      </c>
      <c r="F26" s="113">
        <f t="shared" si="0"/>
        <v>812.29</v>
      </c>
      <c r="G26" s="178">
        <v>44775</v>
      </c>
      <c r="H26" s="148" t="s">
        <v>210</v>
      </c>
      <c r="I26" s="60"/>
      <c r="K26" s="108"/>
      <c r="L26" s="61"/>
      <c r="M26" s="61"/>
      <c r="N26" s="61"/>
      <c r="O26" s="61"/>
      <c r="P26" s="61"/>
      <c r="Q26" s="61"/>
      <c r="R26" s="61"/>
    </row>
    <row r="27" spans="1:18" s="118" customFormat="1" ht="51.75" customHeight="1" x14ac:dyDescent="0.25">
      <c r="A27" s="111">
        <v>14</v>
      </c>
      <c r="B27" s="111">
        <v>14946210</v>
      </c>
      <c r="C27" s="93" t="s">
        <v>78</v>
      </c>
      <c r="D27" s="112">
        <v>1</v>
      </c>
      <c r="E27" s="113">
        <v>571.55999999999995</v>
      </c>
      <c r="F27" s="113">
        <f t="shared" si="0"/>
        <v>571.55999999999995</v>
      </c>
      <c r="G27" s="178">
        <v>44782</v>
      </c>
      <c r="H27" s="148" t="s">
        <v>213</v>
      </c>
      <c r="I27" s="60"/>
      <c r="K27" s="108"/>
      <c r="L27" s="61"/>
      <c r="M27" s="61"/>
      <c r="N27" s="61"/>
      <c r="O27" s="61"/>
      <c r="P27" s="61"/>
      <c r="Q27" s="61"/>
      <c r="R27" s="61"/>
    </row>
    <row r="28" spans="1:18" ht="52.5" customHeight="1" x14ac:dyDescent="0.25">
      <c r="A28" s="111">
        <v>15</v>
      </c>
      <c r="B28" s="111">
        <v>14946211</v>
      </c>
      <c r="C28" s="93" t="s">
        <v>78</v>
      </c>
      <c r="D28" s="112">
        <v>1</v>
      </c>
      <c r="E28" s="113">
        <v>647.91</v>
      </c>
      <c r="F28" s="113">
        <f t="shared" si="0"/>
        <v>647.91</v>
      </c>
      <c r="G28" s="178">
        <v>44775</v>
      </c>
      <c r="H28" s="148" t="s">
        <v>208</v>
      </c>
      <c r="I28" s="115" t="s">
        <v>94</v>
      </c>
      <c r="K28" s="108" t="s">
        <v>94</v>
      </c>
      <c r="L28" s="61"/>
      <c r="M28" s="61"/>
      <c r="N28" s="61"/>
      <c r="O28" s="61"/>
      <c r="P28" s="61"/>
      <c r="Q28" s="61"/>
      <c r="R28" s="61"/>
    </row>
    <row r="29" spans="1:18" s="118" customFormat="1" ht="51.75" customHeight="1" x14ac:dyDescent="0.25">
      <c r="A29" s="111">
        <v>16</v>
      </c>
      <c r="B29" s="111">
        <v>57031495</v>
      </c>
      <c r="C29" s="93" t="s">
        <v>204</v>
      </c>
      <c r="D29" s="112">
        <v>2</v>
      </c>
      <c r="E29" s="113">
        <v>1363</v>
      </c>
      <c r="F29" s="113">
        <f>D29*E29</f>
        <v>2726</v>
      </c>
      <c r="G29" s="178">
        <v>44798</v>
      </c>
      <c r="H29" s="148" t="s">
        <v>205</v>
      </c>
      <c r="I29" s="115"/>
      <c r="K29" s="108"/>
      <c r="L29" s="61"/>
      <c r="M29" s="61"/>
      <c r="N29" s="61"/>
      <c r="O29" s="61"/>
      <c r="P29" s="61"/>
      <c r="Q29" s="61"/>
      <c r="R29" s="61"/>
    </row>
    <row r="30" spans="1:18" s="118" customFormat="1" ht="52.5" customHeight="1" x14ac:dyDescent="0.25">
      <c r="A30" s="111">
        <v>17</v>
      </c>
      <c r="B30" s="111" t="s">
        <v>170</v>
      </c>
      <c r="C30" s="93" t="s">
        <v>171</v>
      </c>
      <c r="D30" s="112">
        <v>1</v>
      </c>
      <c r="E30" s="113">
        <v>382.8</v>
      </c>
      <c r="F30" s="113">
        <f t="shared" si="0"/>
        <v>382.8</v>
      </c>
      <c r="G30" s="178">
        <v>44799</v>
      </c>
      <c r="H30" s="148" t="s">
        <v>202</v>
      </c>
      <c r="I30" s="115"/>
      <c r="K30" s="108"/>
      <c r="L30" s="61"/>
      <c r="M30" s="61"/>
      <c r="N30" s="61"/>
      <c r="O30" s="61"/>
      <c r="P30" s="61"/>
      <c r="Q30" s="61"/>
      <c r="R30" s="61"/>
    </row>
    <row r="31" spans="1:18" s="118" customFormat="1" ht="42.75" customHeight="1" x14ac:dyDescent="0.25">
      <c r="A31" s="111">
        <v>18</v>
      </c>
      <c r="B31" s="198">
        <v>85869376</v>
      </c>
      <c r="C31" s="93" t="s">
        <v>199</v>
      </c>
      <c r="D31" s="112">
        <v>1</v>
      </c>
      <c r="E31" s="113">
        <v>750</v>
      </c>
      <c r="F31" s="113">
        <f t="shared" ref="F31" si="1">E31</f>
        <v>750</v>
      </c>
      <c r="G31" s="178">
        <v>44795</v>
      </c>
      <c r="H31" s="197" t="s">
        <v>201</v>
      </c>
      <c r="I31" s="115"/>
      <c r="K31" s="108"/>
      <c r="L31" s="61"/>
      <c r="M31" s="61"/>
      <c r="N31" s="61"/>
      <c r="O31" s="61"/>
      <c r="P31" s="61"/>
      <c r="Q31" s="61"/>
      <c r="R31" s="61"/>
    </row>
    <row r="32" spans="1:18" s="118" customFormat="1" ht="41.25" customHeight="1" x14ac:dyDescent="0.25">
      <c r="A32" s="111">
        <v>19</v>
      </c>
      <c r="B32" s="198">
        <v>85869376</v>
      </c>
      <c r="C32" s="93" t="s">
        <v>199</v>
      </c>
      <c r="D32" s="112">
        <v>1</v>
      </c>
      <c r="E32" s="113">
        <v>750</v>
      </c>
      <c r="F32" s="113">
        <f t="shared" si="0"/>
        <v>750</v>
      </c>
      <c r="G32" s="178">
        <v>44799</v>
      </c>
      <c r="H32" s="197" t="s">
        <v>200</v>
      </c>
      <c r="I32" s="115"/>
      <c r="J32" s="118" t="s">
        <v>94</v>
      </c>
      <c r="K32" s="108"/>
      <c r="L32" s="61"/>
      <c r="M32" s="61"/>
      <c r="N32" s="61"/>
      <c r="O32" s="61"/>
      <c r="P32" s="61"/>
      <c r="Q32" s="61"/>
      <c r="R32" s="61"/>
    </row>
    <row r="33" spans="1:18" s="118" customFormat="1" ht="56.25" customHeight="1" x14ac:dyDescent="0.25">
      <c r="A33" s="111">
        <v>20</v>
      </c>
      <c r="B33" s="111">
        <v>38793148</v>
      </c>
      <c r="C33" s="93" t="s">
        <v>156</v>
      </c>
      <c r="D33" s="112">
        <v>1</v>
      </c>
      <c r="E33" s="113">
        <v>700</v>
      </c>
      <c r="F33" s="113">
        <f t="shared" si="0"/>
        <v>700</v>
      </c>
      <c r="G33" s="178">
        <v>44803</v>
      </c>
      <c r="H33" s="148" t="s">
        <v>203</v>
      </c>
      <c r="I33" s="115"/>
      <c r="K33" s="108"/>
      <c r="L33" s="61"/>
      <c r="M33" s="61"/>
      <c r="N33" s="61"/>
      <c r="O33" s="61"/>
      <c r="P33" s="61"/>
      <c r="Q33" s="61"/>
      <c r="R33" s="61"/>
    </row>
    <row r="34" spans="1:18" ht="15" customHeight="1" x14ac:dyDescent="0.25">
      <c r="B34" s="94"/>
      <c r="C34" s="59"/>
      <c r="D34" s="96"/>
      <c r="E34" s="98" t="s">
        <v>4</v>
      </c>
      <c r="F34" s="117">
        <f>SUM(F14:F33)</f>
        <v>21695.040000000001</v>
      </c>
      <c r="H34" s="59"/>
      <c r="I34" s="59"/>
      <c r="J34" s="59"/>
      <c r="K34" s="59"/>
      <c r="L34" s="59"/>
      <c r="M34" s="59"/>
      <c r="N34" s="59"/>
      <c r="O34" s="59"/>
    </row>
    <row r="35" spans="1:18" x14ac:dyDescent="0.25">
      <c r="O35" s="92"/>
    </row>
    <row r="36" spans="1:18" s="118" customFormat="1" x14ac:dyDescent="0.25">
      <c r="B36" s="50"/>
      <c r="D36" s="97"/>
      <c r="O36" s="76"/>
    </row>
    <row r="37" spans="1:18" s="118" customFormat="1" x14ac:dyDescent="0.25">
      <c r="B37" s="50"/>
      <c r="D37" s="97"/>
      <c r="O37" s="76"/>
    </row>
    <row r="38" spans="1:18" ht="15" customHeight="1" x14ac:dyDescent="0.25">
      <c r="B38" s="63"/>
      <c r="D38" s="63"/>
    </row>
    <row r="40" spans="1:18" x14ac:dyDescent="0.25">
      <c r="B40" s="63"/>
      <c r="D40" s="63"/>
      <c r="K40" s="63" t="s">
        <v>94</v>
      </c>
    </row>
    <row r="41" spans="1:18" x14ac:dyDescent="0.25">
      <c r="A41" s="242" t="s">
        <v>172</v>
      </c>
      <c r="B41" s="242"/>
      <c r="C41" s="242"/>
      <c r="D41" s="242"/>
      <c r="E41" s="242"/>
      <c r="F41" s="242"/>
      <c r="G41" s="242"/>
      <c r="H41" s="242"/>
    </row>
    <row r="42" spans="1:18" ht="15" customHeight="1" x14ac:dyDescent="0.25">
      <c r="A42" s="242" t="s">
        <v>107</v>
      </c>
      <c r="B42" s="242"/>
      <c r="C42" s="242"/>
      <c r="D42" s="242"/>
      <c r="E42" s="242"/>
      <c r="F42" s="242"/>
      <c r="G42" s="242"/>
      <c r="H42" s="242"/>
    </row>
    <row r="43" spans="1:18" x14ac:dyDescent="0.25">
      <c r="A43" s="242" t="s">
        <v>108</v>
      </c>
      <c r="B43" s="242"/>
      <c r="C43" s="242"/>
      <c r="D43" s="242"/>
      <c r="E43" s="242"/>
      <c r="F43" s="242"/>
      <c r="G43" s="242"/>
      <c r="H43" s="242"/>
    </row>
    <row r="44" spans="1:18" x14ac:dyDescent="0.25">
      <c r="C44" s="50"/>
    </row>
    <row r="57" spans="6:8" x14ac:dyDescent="0.25">
      <c r="F57" s="154"/>
    </row>
    <row r="59" spans="6:8" x14ac:dyDescent="0.25">
      <c r="H59" s="155"/>
    </row>
  </sheetData>
  <mergeCells count="10">
    <mergeCell ref="A43:H43"/>
    <mergeCell ref="A6:H6"/>
    <mergeCell ref="A5:H5"/>
    <mergeCell ref="A7:H7"/>
    <mergeCell ref="A8:H8"/>
    <mergeCell ref="A9:H9"/>
    <mergeCell ref="A10:H10"/>
    <mergeCell ref="A11:C11"/>
    <mergeCell ref="A41:H41"/>
    <mergeCell ref="A42:H42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zoomScale="80" zoomScaleNormal="80" workbookViewId="0">
      <selection activeCell="H50" sqref="H50"/>
    </sheetView>
  </sheetViews>
  <sheetFormatPr baseColWidth="10" defaultRowHeight="14.25" x14ac:dyDescent="0.2"/>
  <cols>
    <col min="1" max="1" width="7.7109375" style="46" customWidth="1"/>
    <col min="2" max="2" width="48.7109375" style="46" customWidth="1"/>
    <col min="3" max="3" width="19.28515625" style="86" customWidth="1"/>
    <col min="4" max="4" width="13.140625" style="46" customWidth="1"/>
    <col min="5" max="5" width="14.85546875" style="46" customWidth="1"/>
    <col min="6" max="6" width="19.5703125" style="46" customWidth="1"/>
    <col min="7" max="7" width="25.7109375" style="46" customWidth="1"/>
    <col min="8" max="8" width="110.85546875" style="46" customWidth="1"/>
    <col min="9" max="16384" width="11.42578125" style="46"/>
  </cols>
  <sheetData>
    <row r="1" spans="1:11" ht="25.5" customHeight="1" x14ac:dyDescent="0.25">
      <c r="A1" s="68"/>
      <c r="B1" s="243" t="s">
        <v>108</v>
      </c>
      <c r="C1" s="243"/>
      <c r="D1" s="243"/>
      <c r="E1" s="243"/>
      <c r="F1" s="243"/>
      <c r="G1" s="243"/>
      <c r="H1" s="243"/>
      <c r="I1" s="63"/>
    </row>
    <row r="2" spans="1:11" ht="15" x14ac:dyDescent="0.25">
      <c r="A2" s="68"/>
      <c r="B2" s="243" t="s">
        <v>194</v>
      </c>
      <c r="C2" s="243"/>
      <c r="D2" s="243"/>
      <c r="E2" s="243"/>
      <c r="F2" s="243"/>
      <c r="G2" s="243"/>
      <c r="H2" s="243"/>
      <c r="I2" s="63"/>
    </row>
    <row r="3" spans="1:11" ht="16.5" customHeight="1" x14ac:dyDescent="0.25">
      <c r="A3" s="68"/>
      <c r="B3" s="245" t="s">
        <v>54</v>
      </c>
      <c r="C3" s="245"/>
      <c r="D3" s="245"/>
      <c r="E3" s="245"/>
      <c r="F3" s="245"/>
      <c r="G3" s="245"/>
      <c r="H3" s="245"/>
      <c r="I3" s="63"/>
    </row>
    <row r="4" spans="1:11" ht="15" x14ac:dyDescent="0.25">
      <c r="A4" s="68"/>
      <c r="B4" s="245" t="s">
        <v>147</v>
      </c>
      <c r="C4" s="245"/>
      <c r="D4" s="245"/>
      <c r="E4" s="245"/>
      <c r="F4" s="245"/>
      <c r="G4" s="245"/>
      <c r="H4" s="245"/>
      <c r="I4" s="63"/>
    </row>
    <row r="5" spans="1:11" ht="15" x14ac:dyDescent="0.25">
      <c r="A5" s="68"/>
      <c r="B5" s="245" t="s">
        <v>148</v>
      </c>
      <c r="C5" s="245"/>
      <c r="D5" s="245"/>
      <c r="E5" s="245"/>
      <c r="F5" s="245"/>
      <c r="G5" s="245"/>
      <c r="H5" s="245"/>
      <c r="I5" s="63"/>
    </row>
    <row r="6" spans="1:11" ht="14.25" customHeight="1" x14ac:dyDescent="0.25">
      <c r="A6" s="68"/>
      <c r="B6" s="68"/>
      <c r="C6" s="81"/>
      <c r="D6" s="68"/>
      <c r="E6" s="68"/>
      <c r="F6" s="68"/>
      <c r="G6" s="68"/>
      <c r="H6" s="69" t="s">
        <v>55</v>
      </c>
      <c r="I6" s="63"/>
    </row>
    <row r="7" spans="1:11" s="88" customFormat="1" ht="30.75" customHeight="1" x14ac:dyDescent="0.25">
      <c r="A7" s="99" t="s">
        <v>56</v>
      </c>
      <c r="B7" s="90" t="s">
        <v>57</v>
      </c>
      <c r="C7" s="91" t="s">
        <v>58</v>
      </c>
      <c r="D7" s="91" t="s">
        <v>59</v>
      </c>
      <c r="E7" s="91" t="s">
        <v>2</v>
      </c>
      <c r="F7" s="90" t="s">
        <v>60</v>
      </c>
      <c r="G7" s="90" t="s">
        <v>61</v>
      </c>
      <c r="H7" s="90" t="s">
        <v>62</v>
      </c>
      <c r="I7" s="87"/>
    </row>
    <row r="8" spans="1:11" s="88" customFormat="1" ht="43.5" customHeight="1" x14ac:dyDescent="0.25">
      <c r="A8" s="99">
        <v>1</v>
      </c>
      <c r="B8" s="218" t="s">
        <v>71</v>
      </c>
      <c r="C8" s="219" t="s">
        <v>195</v>
      </c>
      <c r="D8" s="220">
        <v>11</v>
      </c>
      <c r="E8" s="220">
        <v>183</v>
      </c>
      <c r="F8" s="221">
        <v>10000</v>
      </c>
      <c r="G8" s="222" t="s">
        <v>68</v>
      </c>
      <c r="H8" s="223" t="s">
        <v>168</v>
      </c>
      <c r="I8" s="87"/>
      <c r="K8" s="88" t="s">
        <v>94</v>
      </c>
    </row>
    <row r="9" spans="1:11" s="88" customFormat="1" ht="44.25" customHeight="1" x14ac:dyDescent="0.25">
      <c r="A9" s="99">
        <v>2</v>
      </c>
      <c r="B9" s="218" t="s">
        <v>86</v>
      </c>
      <c r="C9" s="219" t="s">
        <v>195</v>
      </c>
      <c r="D9" s="220">
        <v>11</v>
      </c>
      <c r="E9" s="220">
        <v>183</v>
      </c>
      <c r="F9" s="224">
        <v>9000</v>
      </c>
      <c r="G9" s="222" t="s">
        <v>68</v>
      </c>
      <c r="H9" s="223" t="s">
        <v>167</v>
      </c>
      <c r="I9" s="87"/>
    </row>
    <row r="10" spans="1:11" s="88" customFormat="1" ht="56.25" customHeight="1" x14ac:dyDescent="0.25">
      <c r="A10" s="99">
        <v>3</v>
      </c>
      <c r="B10" s="218" t="s">
        <v>95</v>
      </c>
      <c r="C10" s="219" t="s">
        <v>195</v>
      </c>
      <c r="D10" s="220">
        <v>11</v>
      </c>
      <c r="E10" s="220">
        <v>183</v>
      </c>
      <c r="F10" s="224">
        <v>4500</v>
      </c>
      <c r="G10" s="220" t="s">
        <v>85</v>
      </c>
      <c r="H10" s="225" t="s">
        <v>163</v>
      </c>
      <c r="I10" s="87"/>
    </row>
    <row r="11" spans="1:11" s="88" customFormat="1" ht="44.25" customHeight="1" x14ac:dyDescent="0.25">
      <c r="A11" s="99">
        <v>4</v>
      </c>
      <c r="B11" s="218" t="s">
        <v>82</v>
      </c>
      <c r="C11" s="219" t="s">
        <v>195</v>
      </c>
      <c r="D11" s="220">
        <v>11</v>
      </c>
      <c r="E11" s="220">
        <v>183</v>
      </c>
      <c r="F11" s="221">
        <v>4500</v>
      </c>
      <c r="G11" s="220" t="s">
        <v>85</v>
      </c>
      <c r="H11" s="225" t="s">
        <v>165</v>
      </c>
      <c r="I11" s="87"/>
      <c r="J11" s="88" t="s">
        <v>93</v>
      </c>
    </row>
    <row r="12" spans="1:11" s="88" customFormat="1" ht="56.25" customHeight="1" x14ac:dyDescent="0.25">
      <c r="A12" s="99">
        <v>5</v>
      </c>
      <c r="B12" s="218" t="s">
        <v>83</v>
      </c>
      <c r="C12" s="219" t="s">
        <v>195</v>
      </c>
      <c r="D12" s="220">
        <v>11</v>
      </c>
      <c r="E12" s="220">
        <v>183</v>
      </c>
      <c r="F12" s="224">
        <v>4500</v>
      </c>
      <c r="G12" s="222" t="s">
        <v>69</v>
      </c>
      <c r="H12" s="225" t="s">
        <v>158</v>
      </c>
      <c r="I12" s="87"/>
    </row>
    <row r="13" spans="1:11" s="88" customFormat="1" ht="55.5" customHeight="1" x14ac:dyDescent="0.25">
      <c r="A13" s="99">
        <v>6</v>
      </c>
      <c r="B13" s="218" t="s">
        <v>65</v>
      </c>
      <c r="C13" s="219" t="s">
        <v>195</v>
      </c>
      <c r="D13" s="220">
        <v>11</v>
      </c>
      <c r="E13" s="220">
        <v>183</v>
      </c>
      <c r="F13" s="224">
        <v>4500</v>
      </c>
      <c r="G13" s="220" t="s">
        <v>84</v>
      </c>
      <c r="H13" s="225" t="s">
        <v>166</v>
      </c>
      <c r="I13" s="87"/>
    </row>
    <row r="14" spans="1:11" s="88" customFormat="1" ht="50.25" customHeight="1" x14ac:dyDescent="0.25">
      <c r="A14" s="99">
        <v>7</v>
      </c>
      <c r="B14" s="218" t="s">
        <v>70</v>
      </c>
      <c r="C14" s="219" t="s">
        <v>195</v>
      </c>
      <c r="D14" s="220">
        <v>11</v>
      </c>
      <c r="E14" s="220">
        <v>183</v>
      </c>
      <c r="F14" s="221">
        <v>8500</v>
      </c>
      <c r="G14" s="222" t="s">
        <v>68</v>
      </c>
      <c r="H14" s="223" t="s">
        <v>161</v>
      </c>
      <c r="I14" s="87"/>
    </row>
    <row r="15" spans="1:11" s="88" customFormat="1" ht="52.5" customHeight="1" x14ac:dyDescent="0.25">
      <c r="A15" s="99">
        <v>8</v>
      </c>
      <c r="B15" s="218" t="s">
        <v>66</v>
      </c>
      <c r="C15" s="219" t="s">
        <v>195</v>
      </c>
      <c r="D15" s="220">
        <v>11</v>
      </c>
      <c r="E15" s="220">
        <v>183</v>
      </c>
      <c r="F15" s="224">
        <v>8500</v>
      </c>
      <c r="G15" s="222" t="s">
        <v>68</v>
      </c>
      <c r="H15" s="223" t="s">
        <v>160</v>
      </c>
      <c r="I15" s="89"/>
    </row>
    <row r="16" spans="1:11" s="88" customFormat="1" ht="47.25" customHeight="1" x14ac:dyDescent="0.25">
      <c r="A16" s="99">
        <v>9</v>
      </c>
      <c r="B16" s="218" t="s">
        <v>96</v>
      </c>
      <c r="C16" s="219" t="s">
        <v>195</v>
      </c>
      <c r="D16" s="220">
        <v>11</v>
      </c>
      <c r="E16" s="220">
        <v>183</v>
      </c>
      <c r="F16" s="224">
        <v>4500</v>
      </c>
      <c r="G16" s="220" t="s">
        <v>67</v>
      </c>
      <c r="H16" s="225" t="s">
        <v>169</v>
      </c>
      <c r="I16" s="87"/>
    </row>
    <row r="17" spans="1:31" s="88" customFormat="1" ht="50.25" customHeight="1" x14ac:dyDescent="0.25">
      <c r="A17" s="99">
        <v>10</v>
      </c>
      <c r="B17" s="218" t="s">
        <v>72</v>
      </c>
      <c r="C17" s="219" t="s">
        <v>195</v>
      </c>
      <c r="D17" s="220">
        <v>11</v>
      </c>
      <c r="E17" s="220">
        <v>183</v>
      </c>
      <c r="F17" s="224">
        <v>4500</v>
      </c>
      <c r="G17" s="220" t="s">
        <v>67</v>
      </c>
      <c r="H17" s="225" t="s">
        <v>164</v>
      </c>
      <c r="I17" s="87"/>
      <c r="K17" s="88" t="s">
        <v>94</v>
      </c>
    </row>
    <row r="18" spans="1:31" s="88" customFormat="1" ht="51.75" customHeight="1" x14ac:dyDescent="0.25">
      <c r="A18" s="99">
        <v>11</v>
      </c>
      <c r="B18" s="218" t="s">
        <v>196</v>
      </c>
      <c r="C18" s="219" t="s">
        <v>195</v>
      </c>
      <c r="D18" s="220">
        <v>11</v>
      </c>
      <c r="E18" s="220">
        <v>183</v>
      </c>
      <c r="F18" s="224">
        <v>8500</v>
      </c>
      <c r="G18" s="222" t="s">
        <v>68</v>
      </c>
      <c r="H18" s="223" t="s">
        <v>162</v>
      </c>
      <c r="I18" s="87"/>
    </row>
    <row r="19" spans="1:31" s="88" customFormat="1" ht="51.75" customHeight="1" x14ac:dyDescent="0.25">
      <c r="A19" s="99">
        <v>12</v>
      </c>
      <c r="B19" s="218" t="s">
        <v>97</v>
      </c>
      <c r="C19" s="219" t="s">
        <v>195</v>
      </c>
      <c r="D19" s="220">
        <v>11</v>
      </c>
      <c r="E19" s="220">
        <v>183</v>
      </c>
      <c r="F19" s="224">
        <v>8500</v>
      </c>
      <c r="G19" s="222" t="s">
        <v>68</v>
      </c>
      <c r="H19" s="223" t="s">
        <v>159</v>
      </c>
      <c r="I19" s="87"/>
    </row>
    <row r="20" spans="1:31" s="88" customFormat="1" ht="51.75" customHeight="1" x14ac:dyDescent="0.25">
      <c r="A20" s="99">
        <v>14</v>
      </c>
      <c r="B20" s="218" t="s">
        <v>157</v>
      </c>
      <c r="C20" s="219" t="s">
        <v>195</v>
      </c>
      <c r="D20" s="220">
        <v>11</v>
      </c>
      <c r="E20" s="220">
        <v>183</v>
      </c>
      <c r="F20" s="224">
        <v>8500</v>
      </c>
      <c r="G20" s="222" t="s">
        <v>68</v>
      </c>
      <c r="H20" s="223" t="s">
        <v>197</v>
      </c>
      <c r="I20" s="87"/>
    </row>
    <row r="21" spans="1:31" ht="15.75" x14ac:dyDescent="0.25">
      <c r="A21" s="248" t="s">
        <v>144</v>
      </c>
      <c r="B21" s="248"/>
      <c r="C21" s="248"/>
      <c r="D21" s="248"/>
      <c r="E21" s="248"/>
      <c r="F21" s="175">
        <f>SUM(F8:F20)</f>
        <v>88500</v>
      </c>
      <c r="H21" s="46" t="s">
        <v>89</v>
      </c>
    </row>
    <row r="22" spans="1:31" ht="18" x14ac:dyDescent="0.25">
      <c r="A22" s="63"/>
      <c r="B22" s="174"/>
      <c r="C22" s="82"/>
      <c r="D22" s="70"/>
      <c r="E22" s="70"/>
      <c r="F22" s="109"/>
      <c r="G22" s="71"/>
      <c r="H22" s="100" t="s">
        <v>94</v>
      </c>
      <c r="I22" s="63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1" ht="18" x14ac:dyDescent="0.25">
      <c r="A23" s="63"/>
      <c r="B23" s="70"/>
      <c r="C23" s="82"/>
      <c r="D23" s="70"/>
      <c r="E23" s="70" t="s">
        <v>94</v>
      </c>
      <c r="F23" s="75"/>
      <c r="G23" s="72"/>
      <c r="H23" s="100" t="s">
        <v>94</v>
      </c>
      <c r="I23" s="63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spans="1:31" ht="18" x14ac:dyDescent="0.25">
      <c r="A24" s="118"/>
      <c r="B24" s="70"/>
      <c r="C24" s="82"/>
      <c r="D24" s="70"/>
      <c r="E24" s="70"/>
      <c r="F24" s="75"/>
      <c r="G24" s="72"/>
      <c r="H24" s="100"/>
      <c r="I24" s="11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</row>
    <row r="25" spans="1:31" ht="11.25" customHeight="1" x14ac:dyDescent="0.25">
      <c r="A25" s="118"/>
      <c r="B25" s="70"/>
      <c r="C25" s="82"/>
      <c r="D25" s="70"/>
      <c r="E25" s="70"/>
      <c r="F25" s="75"/>
      <c r="G25" s="72"/>
      <c r="H25" s="100" t="s">
        <v>94</v>
      </c>
      <c r="I25" s="11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</row>
    <row r="26" spans="1:31" ht="15.75" customHeight="1" x14ac:dyDescent="0.25">
      <c r="A26" s="63"/>
      <c r="B26" s="70"/>
      <c r="C26" s="82"/>
      <c r="D26" s="70"/>
      <c r="E26" s="70"/>
      <c r="F26" s="73"/>
      <c r="G26" s="74"/>
      <c r="H26" s="63"/>
      <c r="I26" s="63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1:31" ht="15.75" x14ac:dyDescent="0.25">
      <c r="A27" s="65"/>
      <c r="B27" s="242" t="s">
        <v>172</v>
      </c>
      <c r="C27" s="242"/>
      <c r="D27" s="242"/>
      <c r="E27" s="242"/>
      <c r="F27" s="242"/>
      <c r="G27" s="242"/>
      <c r="H27" s="242"/>
      <c r="I27" s="63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</row>
    <row r="28" spans="1:31" ht="15.75" x14ac:dyDescent="0.25">
      <c r="A28" s="65"/>
      <c r="B28" s="242" t="s">
        <v>107</v>
      </c>
      <c r="C28" s="242"/>
      <c r="D28" s="242"/>
      <c r="E28" s="242"/>
      <c r="F28" s="242"/>
      <c r="G28" s="242"/>
      <c r="H28" s="242"/>
      <c r="I28" s="63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</row>
    <row r="29" spans="1:31" ht="15.75" x14ac:dyDescent="0.25">
      <c r="A29" s="65"/>
      <c r="B29" s="249" t="s">
        <v>108</v>
      </c>
      <c r="C29" s="249"/>
      <c r="D29" s="249"/>
      <c r="E29" s="249"/>
      <c r="F29" s="249"/>
      <c r="G29" s="249"/>
      <c r="H29" s="249"/>
      <c r="I29" s="63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</row>
    <row r="30" spans="1:31" ht="15.75" x14ac:dyDescent="0.25">
      <c r="A30" s="65"/>
      <c r="B30" s="65"/>
      <c r="C30" s="63"/>
      <c r="F30" s="63"/>
      <c r="G30" s="63"/>
      <c r="H30" s="65"/>
      <c r="I30" s="63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</row>
    <row r="31" spans="1:31" ht="15.75" x14ac:dyDescent="0.25">
      <c r="A31" s="65"/>
      <c r="B31" s="65"/>
      <c r="C31" s="63"/>
      <c r="F31" s="63"/>
      <c r="G31" s="63"/>
      <c r="H31" s="65"/>
      <c r="I31" s="63"/>
    </row>
    <row r="32" spans="1:31" ht="15.75" x14ac:dyDescent="0.25">
      <c r="A32" s="65"/>
      <c r="B32" s="65"/>
      <c r="C32" s="65"/>
      <c r="E32" s="46" t="s">
        <v>94</v>
      </c>
      <c r="F32" s="65"/>
      <c r="G32" s="65"/>
      <c r="H32" s="65"/>
      <c r="I32" s="63"/>
    </row>
    <row r="33" spans="1:9" ht="15.75" x14ac:dyDescent="0.25">
      <c r="A33" s="65"/>
      <c r="B33" s="63"/>
      <c r="C33" s="83"/>
      <c r="D33" s="65"/>
      <c r="E33" s="65"/>
      <c r="F33" s="66"/>
      <c r="G33" s="64"/>
      <c r="H33" s="65"/>
      <c r="I33" s="63"/>
    </row>
    <row r="34" spans="1:9" ht="15.75" x14ac:dyDescent="0.25">
      <c r="A34" s="63"/>
      <c r="B34" s="66"/>
      <c r="C34" s="84"/>
      <c r="D34" s="65"/>
      <c r="E34" s="65"/>
      <c r="H34" s="46" t="s">
        <v>94</v>
      </c>
      <c r="I34" s="63"/>
    </row>
    <row r="35" spans="1:9" ht="15.75" x14ac:dyDescent="0.25">
      <c r="A35" s="63"/>
      <c r="B35" s="67"/>
      <c r="C35" s="85"/>
      <c r="D35" s="65"/>
      <c r="E35" s="65"/>
      <c r="I35" s="63"/>
    </row>
    <row r="36" spans="1:9" ht="15.75" x14ac:dyDescent="0.25">
      <c r="A36" s="63"/>
      <c r="B36" s="67"/>
      <c r="C36" s="85"/>
      <c r="D36" s="65"/>
      <c r="E36" s="65"/>
      <c r="I36" s="63"/>
    </row>
    <row r="37" spans="1:9" ht="15.75" x14ac:dyDescent="0.25">
      <c r="A37" s="63"/>
      <c r="B37" s="67"/>
      <c r="C37" s="85"/>
      <c r="D37" s="65"/>
      <c r="E37" s="65"/>
      <c r="I37" s="63"/>
    </row>
    <row r="42" spans="1:9" x14ac:dyDescent="0.2">
      <c r="F42" s="46" t="s">
        <v>94</v>
      </c>
    </row>
    <row r="73" spans="2:2" x14ac:dyDescent="0.2">
      <c r="B73" s="52"/>
    </row>
  </sheetData>
  <mergeCells count="9">
    <mergeCell ref="A21:E21"/>
    <mergeCell ref="B27:H27"/>
    <mergeCell ref="B28:H28"/>
    <mergeCell ref="B29:H29"/>
    <mergeCell ref="B1:H1"/>
    <mergeCell ref="B2:H2"/>
    <mergeCell ref="B3:H3"/>
    <mergeCell ref="B4:H4"/>
    <mergeCell ref="B5:H5"/>
  </mergeCells>
  <pageMargins left="0.25" right="0.25" top="0.75" bottom="0.75" header="0.3" footer="0.3"/>
  <pageSetup scale="5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9"/>
  <sheetViews>
    <sheetView workbookViewId="0">
      <selection activeCell="P16" sqref="P16"/>
    </sheetView>
  </sheetViews>
  <sheetFormatPr baseColWidth="10" defaultRowHeight="15" x14ac:dyDescent="0.25"/>
  <cols>
    <col min="4" max="4" width="11.42578125" style="118"/>
  </cols>
  <sheetData>
    <row r="4" spans="2:12" x14ac:dyDescent="0.25">
      <c r="B4" s="243" t="s">
        <v>108</v>
      </c>
      <c r="C4" s="243"/>
      <c r="D4" s="243"/>
      <c r="E4" s="243"/>
      <c r="F4" s="243"/>
      <c r="G4" s="243"/>
      <c r="H4" s="243"/>
      <c r="I4" s="243"/>
      <c r="J4" s="243"/>
      <c r="K4" s="243"/>
      <c r="L4" s="176"/>
    </row>
    <row r="5" spans="2:12" s="118" customFormat="1" x14ac:dyDescent="0.25">
      <c r="B5" s="243" t="s">
        <v>194</v>
      </c>
      <c r="C5" s="243"/>
      <c r="D5" s="243"/>
      <c r="E5" s="243"/>
      <c r="F5" s="243"/>
      <c r="G5" s="243"/>
      <c r="H5" s="243"/>
      <c r="I5" s="243"/>
      <c r="J5" s="243"/>
      <c r="K5" s="243"/>
      <c r="L5" s="153"/>
    </row>
    <row r="6" spans="2:12" x14ac:dyDescent="0.25">
      <c r="B6" s="243" t="s">
        <v>146</v>
      </c>
      <c r="C6" s="243"/>
      <c r="D6" s="243"/>
      <c r="E6" s="243"/>
      <c r="F6" s="243"/>
      <c r="G6" s="243"/>
      <c r="H6" s="243"/>
      <c r="I6" s="243"/>
      <c r="J6" s="243"/>
      <c r="K6" s="243"/>
    </row>
    <row r="7" spans="2:12" s="118" customFormat="1" ht="18.75" customHeight="1" x14ac:dyDescent="0.25">
      <c r="B7" s="243" t="s">
        <v>145</v>
      </c>
      <c r="C7" s="243"/>
      <c r="D7" s="243"/>
      <c r="E7" s="243"/>
      <c r="F7" s="243"/>
      <c r="G7" s="243"/>
      <c r="H7" s="243"/>
      <c r="I7" s="243"/>
      <c r="J7" s="243"/>
      <c r="K7" s="243"/>
    </row>
    <row r="8" spans="2:12" x14ac:dyDescent="0.25">
      <c r="B8" s="243" t="s">
        <v>109</v>
      </c>
      <c r="C8" s="243"/>
      <c r="D8" s="243"/>
      <c r="E8" s="243"/>
      <c r="F8" s="243"/>
      <c r="G8" s="243"/>
      <c r="H8" s="243"/>
      <c r="I8" s="243"/>
      <c r="J8" s="243"/>
      <c r="K8" s="243"/>
    </row>
    <row r="9" spans="2:12" ht="19.5" thickBot="1" x14ac:dyDescent="0.35">
      <c r="B9" s="118"/>
      <c r="C9" s="123"/>
      <c r="D9" s="123"/>
      <c r="E9" s="124"/>
      <c r="F9" s="118"/>
      <c r="G9" s="118"/>
      <c r="H9" s="118"/>
      <c r="I9" s="118"/>
      <c r="J9" s="118"/>
      <c r="K9" s="118"/>
    </row>
    <row r="10" spans="2:12" ht="57" thickBot="1" x14ac:dyDescent="0.3">
      <c r="B10" s="125" t="s">
        <v>0</v>
      </c>
      <c r="C10" s="126" t="s">
        <v>110</v>
      </c>
      <c r="D10" s="125" t="s">
        <v>111</v>
      </c>
      <c r="E10" s="149" t="s">
        <v>129</v>
      </c>
      <c r="F10" s="125" t="s">
        <v>112</v>
      </c>
      <c r="G10" s="126" t="s">
        <v>113</v>
      </c>
      <c r="H10" s="126" t="s">
        <v>114</v>
      </c>
      <c r="I10" s="126" t="s">
        <v>115</v>
      </c>
      <c r="J10" s="126" t="s">
        <v>116</v>
      </c>
      <c r="K10" s="126" t="s">
        <v>117</v>
      </c>
    </row>
    <row r="11" spans="2:12" ht="69" customHeight="1" thickBot="1" x14ac:dyDescent="0.3">
      <c r="B11" s="127"/>
      <c r="C11" s="128"/>
      <c r="D11" s="128"/>
      <c r="E11" s="129"/>
      <c r="F11" s="130"/>
      <c r="G11" s="131"/>
      <c r="H11" s="131"/>
      <c r="I11" s="131"/>
      <c r="J11" s="132"/>
      <c r="K11" s="133"/>
    </row>
    <row r="12" spans="2:12" ht="15.75" thickBot="1" x14ac:dyDescent="0.3">
      <c r="B12" s="251" t="s">
        <v>118</v>
      </c>
      <c r="C12" s="252"/>
      <c r="D12" s="252"/>
      <c r="E12" s="252"/>
      <c r="F12" s="252"/>
      <c r="G12" s="252"/>
      <c r="H12" s="252"/>
      <c r="I12" s="252"/>
      <c r="J12" s="253"/>
      <c r="K12" s="134">
        <v>0</v>
      </c>
    </row>
    <row r="13" spans="2:12" x14ac:dyDescent="0.25">
      <c r="B13" s="118"/>
      <c r="C13" s="118"/>
      <c r="E13" s="118"/>
      <c r="F13" s="118"/>
      <c r="G13" s="118"/>
      <c r="H13" s="118"/>
      <c r="I13" s="118"/>
      <c r="J13" s="118"/>
      <c r="K13" s="118"/>
    </row>
    <row r="14" spans="2:12" x14ac:dyDescent="0.25">
      <c r="B14" s="118"/>
      <c r="C14" s="118"/>
      <c r="E14" s="118"/>
      <c r="F14" s="118"/>
      <c r="G14" s="118"/>
      <c r="H14" s="118"/>
      <c r="I14" s="118"/>
      <c r="J14" s="118"/>
      <c r="K14" s="118"/>
    </row>
    <row r="15" spans="2:12" ht="15.75" thickBot="1" x14ac:dyDescent="0.3">
      <c r="B15" s="135" t="s">
        <v>119</v>
      </c>
      <c r="C15" s="118"/>
      <c r="E15" s="118"/>
      <c r="F15" s="118"/>
      <c r="G15" s="118"/>
      <c r="H15" s="118"/>
      <c r="I15" s="118"/>
      <c r="J15" s="118"/>
      <c r="K15" s="118"/>
    </row>
    <row r="16" spans="2:12" ht="79.5" thickBot="1" x14ac:dyDescent="0.3">
      <c r="B16" s="125" t="s">
        <v>120</v>
      </c>
      <c r="C16" s="125" t="s">
        <v>121</v>
      </c>
      <c r="D16" s="256" t="s">
        <v>52</v>
      </c>
      <c r="E16" s="257"/>
      <c r="F16" s="125" t="s">
        <v>53</v>
      </c>
      <c r="G16" s="125" t="s">
        <v>122</v>
      </c>
      <c r="H16" s="125" t="s">
        <v>123</v>
      </c>
      <c r="I16" s="125" t="s">
        <v>124</v>
      </c>
      <c r="J16" s="125" t="s">
        <v>125</v>
      </c>
      <c r="K16" s="125" t="s">
        <v>126</v>
      </c>
    </row>
    <row r="17" spans="2:18" ht="67.5" customHeight="1" thickBot="1" x14ac:dyDescent="0.3">
      <c r="B17" s="136"/>
      <c r="C17" s="137"/>
      <c r="D17" s="258"/>
      <c r="E17" s="259"/>
      <c r="F17" s="138"/>
      <c r="G17" s="139"/>
      <c r="H17" s="138"/>
      <c r="I17" s="138"/>
      <c r="J17" s="138"/>
      <c r="K17" s="140"/>
    </row>
    <row r="18" spans="2:18" ht="15.75" thickBot="1" x14ac:dyDescent="0.3">
      <c r="B18" s="254" t="s">
        <v>127</v>
      </c>
      <c r="C18" s="255"/>
      <c r="D18" s="255"/>
      <c r="E18" s="255"/>
      <c r="F18" s="255"/>
      <c r="G18" s="141">
        <f>SUM(G17)</f>
        <v>0</v>
      </c>
      <c r="H18" s="142"/>
      <c r="I18" s="143"/>
      <c r="J18" s="143"/>
      <c r="K18" s="143"/>
    </row>
    <row r="19" spans="2:18" ht="15.75" thickBot="1" x14ac:dyDescent="0.3">
      <c r="B19" s="251" t="s">
        <v>118</v>
      </c>
      <c r="C19" s="252"/>
      <c r="D19" s="252"/>
      <c r="E19" s="252"/>
      <c r="F19" s="252"/>
      <c r="G19" s="144"/>
      <c r="H19" s="144"/>
      <c r="I19" s="144"/>
      <c r="J19" s="144"/>
      <c r="K19" s="145">
        <f>+K12+G18</f>
        <v>0</v>
      </c>
    </row>
    <row r="20" spans="2:18" x14ac:dyDescent="0.25">
      <c r="B20" s="118"/>
      <c r="C20" s="118"/>
      <c r="E20" s="118"/>
      <c r="F20" s="118"/>
      <c r="G20" s="118"/>
      <c r="H20" s="118"/>
      <c r="I20" s="118"/>
      <c r="J20" s="118"/>
      <c r="K20" s="118"/>
    </row>
    <row r="21" spans="2:18" x14ac:dyDescent="0.25">
      <c r="B21" s="118"/>
      <c r="C21" s="118"/>
      <c r="E21" s="118"/>
      <c r="F21" s="118"/>
      <c r="G21" s="118"/>
      <c r="H21" s="118"/>
      <c r="I21" s="118"/>
      <c r="J21" s="118"/>
      <c r="K21" s="118"/>
      <c r="R21" t="s">
        <v>94</v>
      </c>
    </row>
    <row r="22" spans="2:18" x14ac:dyDescent="0.25">
      <c r="B22" s="118" t="s">
        <v>173</v>
      </c>
      <c r="C22" s="118"/>
      <c r="E22" s="118"/>
      <c r="F22" s="118"/>
      <c r="G22" s="118"/>
      <c r="H22" s="118"/>
      <c r="I22" s="118"/>
      <c r="J22" s="118"/>
      <c r="K22" s="118"/>
    </row>
    <row r="23" spans="2:18" x14ac:dyDescent="0.25">
      <c r="B23" s="118"/>
      <c r="C23" s="118"/>
      <c r="E23" s="146"/>
      <c r="F23" s="118"/>
      <c r="G23" s="146"/>
      <c r="H23" s="118"/>
      <c r="I23" s="147"/>
      <c r="J23" s="147"/>
      <c r="K23" s="147"/>
    </row>
    <row r="24" spans="2:18" s="118" customFormat="1" x14ac:dyDescent="0.25">
      <c r="E24" s="146"/>
      <c r="G24" s="146"/>
      <c r="I24" s="147"/>
      <c r="J24" s="147"/>
      <c r="K24" s="147"/>
    </row>
    <row r="25" spans="2:18" x14ac:dyDescent="0.25">
      <c r="B25" s="118"/>
      <c r="C25" s="118"/>
      <c r="E25" s="118"/>
      <c r="F25" s="118"/>
      <c r="G25" s="118"/>
      <c r="H25" s="118"/>
      <c r="I25" s="118"/>
      <c r="J25" s="118"/>
      <c r="K25" s="118"/>
    </row>
    <row r="26" spans="2:18" x14ac:dyDescent="0.25">
      <c r="B26" s="118"/>
      <c r="C26" s="118"/>
      <c r="E26" s="118"/>
      <c r="F26" s="118"/>
      <c r="G26" s="118"/>
      <c r="H26" s="118"/>
      <c r="I26" s="118"/>
      <c r="J26" s="118"/>
      <c r="K26" s="118"/>
    </row>
    <row r="27" spans="2:18" x14ac:dyDescent="0.25">
      <c r="B27" s="250" t="s">
        <v>172</v>
      </c>
      <c r="C27" s="250"/>
      <c r="D27" s="250"/>
      <c r="E27" s="250"/>
      <c r="F27" s="250"/>
      <c r="G27" s="250"/>
      <c r="H27" s="250"/>
      <c r="I27" s="250"/>
      <c r="J27" s="250"/>
      <c r="K27" s="250"/>
    </row>
    <row r="28" spans="2:18" ht="15" customHeight="1" x14ac:dyDescent="0.25">
      <c r="B28" s="250" t="s">
        <v>107</v>
      </c>
      <c r="C28" s="250"/>
      <c r="D28" s="250"/>
      <c r="E28" s="250"/>
      <c r="F28" s="250"/>
      <c r="G28" s="250"/>
      <c r="H28" s="250"/>
      <c r="I28" s="250"/>
      <c r="J28" s="250"/>
      <c r="K28" s="250"/>
    </row>
    <row r="29" spans="2:18" ht="15" customHeight="1" x14ac:dyDescent="0.25">
      <c r="B29" s="250" t="s">
        <v>128</v>
      </c>
      <c r="C29" s="250"/>
      <c r="D29" s="250"/>
      <c r="E29" s="250"/>
      <c r="F29" s="250"/>
      <c r="G29" s="250"/>
      <c r="H29" s="250"/>
      <c r="I29" s="250"/>
      <c r="J29" s="250"/>
      <c r="K29" s="250"/>
    </row>
  </sheetData>
  <mergeCells count="13">
    <mergeCell ref="B29:K29"/>
    <mergeCell ref="B7:K7"/>
    <mergeCell ref="B5:K5"/>
    <mergeCell ref="B4:K4"/>
    <mergeCell ref="B6:K6"/>
    <mergeCell ref="B8:K8"/>
    <mergeCell ref="B12:J12"/>
    <mergeCell ref="B18:F18"/>
    <mergeCell ref="B19:F19"/>
    <mergeCell ref="D16:E16"/>
    <mergeCell ref="D17:E17"/>
    <mergeCell ref="B27:K27"/>
    <mergeCell ref="B28:K28"/>
  </mergeCells>
  <printOptions horizontalCentered="1"/>
  <pageMargins left="0.7" right="0.7" top="0.75" bottom="0.75" header="0.3" footer="0.3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Art. 10 # 4</vt:lpstr>
      <vt:lpstr>Art. 10 # 12</vt:lpstr>
      <vt:lpstr>Art. 10 # 22</vt:lpstr>
      <vt:lpstr>Art. 11 # 2</vt:lpstr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2022-09-07T17:10:10Z</cp:lastPrinted>
  <dcterms:created xsi:type="dcterms:W3CDTF">2020-11-06T14:12:07Z</dcterms:created>
  <dcterms:modified xsi:type="dcterms:W3CDTF">2022-09-14T18:13:25Z</dcterms:modified>
</cp:coreProperties>
</file>